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300" windowWidth="14805" windowHeight="7830" firstSheet="27" activeTab="34"/>
  </bookViews>
  <sheets>
    <sheet name="ÇAYÖNÜ" sheetId="1" r:id="rId1"/>
    <sheet name="ATATÜRK" sheetId="2" r:id="rId2"/>
    <sheet name="CUMHURİYET" sheetId="3" r:id="rId3"/>
    <sheet name="15 TEM" sheetId="4" r:id="rId4"/>
    <sheet name="İSMETPAŞA" sheetId="5" r:id="rId5"/>
    <sheet name="YBO" sheetId="6" r:id="rId6"/>
    <sheet name="İMAM YBO" sheetId="7" r:id="rId7"/>
    <sheet name="SEZAİ KARA ORT" sheetId="8" r:id="rId8"/>
    <sheet name="SEZAİ İHO" sheetId="9" r:id="rId9"/>
    <sheet name="İLÇE" sheetId="10" r:id="rId10"/>
    <sheet name="HAMIK KEMAL" sheetId="11" r:id="rId11"/>
    <sheet name="ERGANİ ORTAOKULU" sheetId="12" r:id="rId12"/>
    <sheet name="ahmetli" sheetId="13" r:id="rId13"/>
    <sheet name="AŞAĞI KUYLU" sheetId="14" r:id="rId14"/>
    <sheet name="YUKARI KUYULU" sheetId="15" r:id="rId15"/>
    <sheet name="BEREKETLİ" sheetId="16" r:id="rId16"/>
    <sheet name="CANVEREN" sheetId="17" r:id="rId17"/>
    <sheet name="HANKÖY" sheetId="18" r:id="rId18"/>
    <sheet name="GÖZEKAYA" sheetId="19" r:id="rId19"/>
    <sheet name="ŞÖLEN" sheetId="20" r:id="rId20"/>
    <sheet name="HENDEK" sheetId="21" r:id="rId21"/>
    <sheet name="SELMAN" sheetId="22" r:id="rId22"/>
    <sheet name="İNCEHIDIR" sheetId="23" r:id="rId23"/>
    <sheet name="AŞAĞI BİTİKÇİ" sheetId="24" r:id="rId24"/>
    <sheet name="DEMİRLİ" sheetId="25" r:id="rId25"/>
    <sheet name="ALİTAŞ" sheetId="26" r:id="rId26"/>
    <sheet name="KESENTAŞ" sheetId="27" r:id="rId27"/>
    <sheet name="ÇAYIRDARA" sheetId="28" r:id="rId28"/>
    <sheet name="DİBEKTAŞ" sheetId="29" r:id="rId29"/>
    <sheet name="ZİYARET" sheetId="30" r:id="rId30"/>
    <sheet name="KORTAŞ" sheetId="31" r:id="rId31"/>
    <sheet name="UĞUR" sheetId="34" r:id="rId32"/>
    <sheet name="AÇI" sheetId="33" r:id="rId33"/>
    <sheet name="ÖĞRENCİ LİSTESİ" sheetId="32" r:id="rId34"/>
    <sheet name="2. teog sonuçları" sheetId="35" r:id="rId35"/>
    <sheet name="Sayfa2" sheetId="36" r:id="rId36"/>
  </sheets>
  <definedNames>
    <definedName name="_xlnm._FilterDatabase" localSheetId="3" hidden="1">'15 TEM'!$A$2:$K$110</definedName>
    <definedName name="_xlnm._FilterDatabase" localSheetId="32" hidden="1">AÇI!$A$2:$K$52</definedName>
    <definedName name="_xlnm._FilterDatabase" localSheetId="12" hidden="1">ahmetli!$A$2:$K$155</definedName>
    <definedName name="_xlnm._FilterDatabase" localSheetId="23" hidden="1">'AŞAĞI BİTİKÇİ'!$A$2:$K$115</definedName>
    <definedName name="_xlnm._FilterDatabase" localSheetId="1" hidden="1">ATATÜRK!$A$2:$K$228</definedName>
    <definedName name="_xlnm._FilterDatabase" localSheetId="15" hidden="1">BEREKETLİ!$A$2:$K$58</definedName>
    <definedName name="_xlnm._FilterDatabase" localSheetId="16" hidden="1">CANVEREN!$A$2:$K$152</definedName>
    <definedName name="_xlnm._FilterDatabase" localSheetId="2" hidden="1">CUMHURİYET!$A$2:$K$305</definedName>
    <definedName name="_xlnm._FilterDatabase" localSheetId="0" hidden="1">ÇAYÖNÜ!$A$2:$K$233</definedName>
    <definedName name="_xlnm._FilterDatabase" localSheetId="11" hidden="1">'ERGANİ ORTAOKULU'!$A$2:$K$158</definedName>
    <definedName name="_xlnm._FilterDatabase" localSheetId="10" hidden="1">'HAMIK KEMAL'!$A$2:$K$158</definedName>
    <definedName name="_xlnm._FilterDatabase" localSheetId="17" hidden="1">HANKÖY!$A$2:$K$153</definedName>
    <definedName name="_xlnm._FilterDatabase" localSheetId="20" hidden="1">HENDEK!$A$2:$K$147</definedName>
    <definedName name="_xlnm._FilterDatabase" localSheetId="22" hidden="1">İNCEHIDIR!$A$2:$K$122</definedName>
    <definedName name="_xlnm._FilterDatabase" localSheetId="4" hidden="1">İSMETPAŞA!$A$2:$K$105</definedName>
    <definedName name="_xlnm._FilterDatabase" localSheetId="26" hidden="1">KESENTAŞ!$A$2:$K$53</definedName>
    <definedName name="_xlnm._FilterDatabase" localSheetId="21" hidden="1">SELMAN!$A$2:$K$116</definedName>
    <definedName name="_xlnm._FilterDatabase" localSheetId="8" hidden="1">'SEZAİ İHO'!$A$2:$K$156</definedName>
    <definedName name="_xlnm._FilterDatabase" localSheetId="7" hidden="1">'SEZAİ KARA ORT'!$A$2:$K$161</definedName>
    <definedName name="_xlnm._FilterDatabase" localSheetId="19" hidden="1">ŞÖLEN!$A$2:$K$146</definedName>
    <definedName name="_xlnm._FilterDatabase" localSheetId="31" hidden="1">UĞUR!$A$2:$K$52</definedName>
    <definedName name="_xlnm._FilterDatabase" localSheetId="5" hidden="1">YBO!$A$2:$K$85</definedName>
  </definedNames>
  <calcPr calcId="125725"/>
</workbook>
</file>

<file path=xl/calcChain.xml><?xml version="1.0" encoding="utf-8"?>
<calcChain xmlns="http://schemas.openxmlformats.org/spreadsheetml/2006/main">
  <c r="D35" i="35"/>
  <c r="C35"/>
  <c r="F35"/>
  <c r="G35"/>
  <c r="H35"/>
  <c r="I35"/>
  <c r="J35"/>
  <c r="K35"/>
  <c r="L35"/>
  <c r="E35"/>
  <c r="J4" i="33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" i="3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4" i="31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" i="30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4" i="29"/>
  <c r="K4"/>
  <c r="J5"/>
  <c r="K5"/>
  <c r="K17" s="1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4" i="28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4" i="27"/>
  <c r="K4"/>
  <c r="J5"/>
  <c r="K5"/>
  <c r="K28" s="1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4" i="26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" i="25"/>
  <c r="K4"/>
  <c r="J5"/>
  <c r="K5"/>
  <c r="K39" s="1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4" i="2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4" i="23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4" i="22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4" i="21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4" i="20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4" i="19"/>
  <c r="K4"/>
  <c r="J5"/>
  <c r="K5"/>
  <c r="J6"/>
  <c r="K6"/>
  <c r="J7"/>
  <c r="K7"/>
  <c r="J8"/>
  <c r="K8"/>
  <c r="J9"/>
  <c r="K9"/>
  <c r="J4" i="18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4" i="17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4" i="16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4" i="15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4" i="1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4" i="13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4" i="12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4" i="11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4" i="9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4" i="8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4" i="7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4" i="6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4" i="5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4" i="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4" i="3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4" i="2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4" i="1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E45" i="33"/>
  <c r="F45"/>
  <c r="G45"/>
  <c r="H45"/>
  <c r="I45"/>
  <c r="D45"/>
  <c r="E39" i="34"/>
  <c r="F39"/>
  <c r="G39"/>
  <c r="H39"/>
  <c r="I39"/>
  <c r="D39"/>
  <c r="E46" i="31"/>
  <c r="F46"/>
  <c r="G46"/>
  <c r="H46"/>
  <c r="I46"/>
  <c r="J46"/>
  <c r="K46"/>
  <c r="D46"/>
  <c r="E22" i="30"/>
  <c r="F22"/>
  <c r="G22"/>
  <c r="H22"/>
  <c r="I22"/>
  <c r="J22"/>
  <c r="K22"/>
  <c r="D22"/>
  <c r="E17" i="29"/>
  <c r="F17"/>
  <c r="G17"/>
  <c r="H17"/>
  <c r="I17"/>
  <c r="J17"/>
  <c r="D17"/>
  <c r="J16"/>
  <c r="K16"/>
  <c r="E32" i="28"/>
  <c r="F32"/>
  <c r="G32"/>
  <c r="H32"/>
  <c r="I32"/>
  <c r="J32"/>
  <c r="K32"/>
  <c r="D32"/>
  <c r="E28" i="27"/>
  <c r="F28"/>
  <c r="G28"/>
  <c r="H28"/>
  <c r="I28"/>
  <c r="J28"/>
  <c r="D28"/>
  <c r="E42" i="26"/>
  <c r="F42"/>
  <c r="G42"/>
  <c r="H42"/>
  <c r="I42"/>
  <c r="J42"/>
  <c r="K42"/>
  <c r="D42"/>
  <c r="E39" i="25"/>
  <c r="F39"/>
  <c r="G39"/>
  <c r="H39"/>
  <c r="I39"/>
  <c r="J39"/>
  <c r="D39"/>
  <c r="E58" i="24"/>
  <c r="F58"/>
  <c r="G58"/>
  <c r="H58"/>
  <c r="I58"/>
  <c r="J58"/>
  <c r="K58"/>
  <c r="D58"/>
  <c r="E53" i="23"/>
  <c r="F53"/>
  <c r="G53"/>
  <c r="H53"/>
  <c r="I53"/>
  <c r="D53"/>
  <c r="E64" i="22"/>
  <c r="F64"/>
  <c r="G64"/>
  <c r="H64"/>
  <c r="I64"/>
  <c r="J64"/>
  <c r="K64"/>
  <c r="D64"/>
  <c r="E32" i="21"/>
  <c r="F32"/>
  <c r="G32"/>
  <c r="H32"/>
  <c r="I32"/>
  <c r="J32"/>
  <c r="K32"/>
  <c r="D32"/>
  <c r="E37" i="20"/>
  <c r="F37"/>
  <c r="G37"/>
  <c r="H37"/>
  <c r="I37"/>
  <c r="D37"/>
  <c r="K10" i="19"/>
  <c r="E10"/>
  <c r="F10"/>
  <c r="G10"/>
  <c r="H10"/>
  <c r="I10"/>
  <c r="J10"/>
  <c r="D10"/>
  <c r="E70" i="18"/>
  <c r="F70"/>
  <c r="G70"/>
  <c r="H70"/>
  <c r="I70"/>
  <c r="J70"/>
  <c r="K70"/>
  <c r="D70"/>
  <c r="K3"/>
  <c r="E34" i="17"/>
  <c r="F34"/>
  <c r="G34"/>
  <c r="H34"/>
  <c r="I34"/>
  <c r="J34"/>
  <c r="K34"/>
  <c r="D34"/>
  <c r="E58" i="16"/>
  <c r="F58"/>
  <c r="G58"/>
  <c r="H58"/>
  <c r="I58"/>
  <c r="J58"/>
  <c r="K58"/>
  <c r="D58"/>
  <c r="E16" i="15"/>
  <c r="F16"/>
  <c r="G16"/>
  <c r="H16"/>
  <c r="I16"/>
  <c r="J16"/>
  <c r="K16"/>
  <c r="D16"/>
  <c r="E22" i="14"/>
  <c r="F22"/>
  <c r="G22"/>
  <c r="H22"/>
  <c r="I22"/>
  <c r="J22"/>
  <c r="K22"/>
  <c r="D22"/>
  <c r="E68" i="13"/>
  <c r="F68"/>
  <c r="G68"/>
  <c r="H68"/>
  <c r="I68"/>
  <c r="D68"/>
  <c r="E104" i="12"/>
  <c r="F104"/>
  <c r="G104"/>
  <c r="H104"/>
  <c r="I104"/>
  <c r="D104"/>
  <c r="E98" i="11"/>
  <c r="F98"/>
  <c r="G98"/>
  <c r="H98"/>
  <c r="I98"/>
  <c r="D98"/>
  <c r="E81" i="9"/>
  <c r="F81"/>
  <c r="G81"/>
  <c r="H81"/>
  <c r="I81"/>
  <c r="J81"/>
  <c r="K81"/>
  <c r="D81"/>
  <c r="E161" i="8"/>
  <c r="F161"/>
  <c r="G161"/>
  <c r="H161"/>
  <c r="I161"/>
  <c r="D161"/>
  <c r="E27" i="7"/>
  <c r="F27"/>
  <c r="G27"/>
  <c r="H27"/>
  <c r="I27"/>
  <c r="J27"/>
  <c r="K27"/>
  <c r="D27"/>
  <c r="E84" i="6"/>
  <c r="F84"/>
  <c r="G84"/>
  <c r="H84"/>
  <c r="I84"/>
  <c r="J84"/>
  <c r="K84"/>
  <c r="D84"/>
  <c r="E64" i="5"/>
  <c r="F64"/>
  <c r="G64"/>
  <c r="H64"/>
  <c r="I64"/>
  <c r="J64"/>
  <c r="K64"/>
  <c r="D64"/>
  <c r="E110" i="4"/>
  <c r="F110"/>
  <c r="G110"/>
  <c r="H110"/>
  <c r="I110"/>
  <c r="J110"/>
  <c r="K110"/>
  <c r="D110"/>
  <c r="E305" i="3"/>
  <c r="F305"/>
  <c r="G305"/>
  <c r="H305"/>
  <c r="I305"/>
  <c r="D305"/>
  <c r="E228" i="2"/>
  <c r="F228"/>
  <c r="G228"/>
  <c r="H228"/>
  <c r="I228"/>
  <c r="D228"/>
  <c r="E229" i="1"/>
  <c r="F229"/>
  <c r="G229"/>
  <c r="H229"/>
  <c r="I229"/>
  <c r="D229"/>
  <c r="J230" l="1"/>
  <c r="K230"/>
  <c r="J231"/>
  <c r="K231"/>
  <c r="J232"/>
  <c r="K232"/>
  <c r="J233"/>
  <c r="K233"/>
  <c r="K3" i="26" l="1"/>
  <c r="K69" i="13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3"/>
  <c r="K68" s="1"/>
  <c r="K51" i="34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"/>
  <c r="K39" s="1"/>
  <c r="J3"/>
  <c r="J39" s="1"/>
  <c r="K51" i="33"/>
  <c r="J51"/>
  <c r="K50"/>
  <c r="J50"/>
  <c r="K49"/>
  <c r="J49"/>
  <c r="K48"/>
  <c r="J48"/>
  <c r="K47"/>
  <c r="J47"/>
  <c r="K46"/>
  <c r="J46"/>
  <c r="K3"/>
  <c r="K45" s="1"/>
  <c r="J3"/>
  <c r="J45" s="1"/>
  <c r="K51" i="31"/>
  <c r="J51"/>
  <c r="K50"/>
  <c r="J50"/>
  <c r="K49"/>
  <c r="J49"/>
  <c r="K48"/>
  <c r="J48"/>
  <c r="K47"/>
  <c r="J47"/>
  <c r="K3"/>
  <c r="J3"/>
  <c r="K53" i="30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3"/>
  <c r="J3"/>
  <c r="K53" i="29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3"/>
  <c r="J3"/>
  <c r="K53" i="28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"/>
  <c r="J3"/>
  <c r="K53" i="27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3"/>
  <c r="J3"/>
  <c r="K53" i="26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J3"/>
  <c r="K109" i="25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"/>
  <c r="J3"/>
  <c r="K115" i="24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3"/>
  <c r="J3"/>
  <c r="K121" i="23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3"/>
  <c r="K53" s="1"/>
  <c r="J3"/>
  <c r="J53" s="1"/>
  <c r="K115" i="22"/>
  <c r="J116"/>
  <c r="K114"/>
  <c r="J115"/>
  <c r="K113"/>
  <c r="J114"/>
  <c r="K112"/>
  <c r="J113"/>
  <c r="K111"/>
  <c r="J112"/>
  <c r="K110"/>
  <c r="J111"/>
  <c r="K109"/>
  <c r="J110"/>
  <c r="K108"/>
  <c r="J109"/>
  <c r="K107"/>
  <c r="J108"/>
  <c r="K106"/>
  <c r="J107"/>
  <c r="K105"/>
  <c r="J106"/>
  <c r="K104"/>
  <c r="J105"/>
  <c r="K103"/>
  <c r="J104"/>
  <c r="K102"/>
  <c r="J103"/>
  <c r="K101"/>
  <c r="J102"/>
  <c r="K100"/>
  <c r="J101"/>
  <c r="K99"/>
  <c r="J100"/>
  <c r="K98"/>
  <c r="J99"/>
  <c r="K97"/>
  <c r="J98"/>
  <c r="K96"/>
  <c r="J97"/>
  <c r="K95"/>
  <c r="J96"/>
  <c r="K94"/>
  <c r="J95"/>
  <c r="K93"/>
  <c r="J94"/>
  <c r="K92"/>
  <c r="J93"/>
  <c r="K91"/>
  <c r="J92"/>
  <c r="K90"/>
  <c r="J91"/>
  <c r="K89"/>
  <c r="J90"/>
  <c r="K88"/>
  <c r="J89"/>
  <c r="K87"/>
  <c r="J88"/>
  <c r="K86"/>
  <c r="J87"/>
  <c r="K85"/>
  <c r="J86"/>
  <c r="K84"/>
  <c r="J85"/>
  <c r="K83"/>
  <c r="J84"/>
  <c r="K82"/>
  <c r="J83"/>
  <c r="K81"/>
  <c r="J82"/>
  <c r="K80"/>
  <c r="J81"/>
  <c r="K79"/>
  <c r="J80"/>
  <c r="K78"/>
  <c r="J79"/>
  <c r="K77"/>
  <c r="J78"/>
  <c r="K76"/>
  <c r="J77"/>
  <c r="K75"/>
  <c r="J76"/>
  <c r="K74"/>
  <c r="J75"/>
  <c r="K73"/>
  <c r="J74"/>
  <c r="K72"/>
  <c r="J73"/>
  <c r="K71"/>
  <c r="J72"/>
  <c r="K70"/>
  <c r="J71"/>
  <c r="K66"/>
  <c r="J67"/>
  <c r="K65"/>
  <c r="J66"/>
  <c r="K3"/>
  <c r="J3"/>
  <c r="K68"/>
  <c r="J69"/>
  <c r="J65"/>
  <c r="K69"/>
  <c r="J70"/>
  <c r="K67"/>
  <c r="J68"/>
  <c r="K147" i="21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"/>
  <c r="J3"/>
  <c r="K146" i="20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"/>
  <c r="K37" s="1"/>
  <c r="J3"/>
  <c r="J37" s="1"/>
  <c r="K142" i="19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3"/>
  <c r="J3"/>
  <c r="K151" i="18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J3"/>
  <c r="K152" i="17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"/>
  <c r="J3"/>
  <c r="K3" i="16"/>
  <c r="J3"/>
  <c r="K155" i="1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3"/>
  <c r="J3"/>
  <c r="K153" i="14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3"/>
  <c r="J3"/>
  <c r="K155" i="13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3"/>
  <c r="J68" s="1"/>
  <c r="K158" i="12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3"/>
  <c r="K104" s="1"/>
  <c r="J3"/>
  <c r="J104" s="1"/>
  <c r="K158" i="11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3"/>
  <c r="K98" s="1"/>
  <c r="J3"/>
  <c r="J98" s="1"/>
  <c r="K156" i="9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3"/>
  <c r="J3"/>
  <c r="J3" i="8"/>
  <c r="J161" s="1"/>
  <c r="K3"/>
  <c r="K161" s="1"/>
  <c r="K105" i="7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3"/>
  <c r="J3"/>
  <c r="K85" i="6"/>
  <c r="J85"/>
  <c r="K3"/>
  <c r="J3"/>
  <c r="K105" i="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3"/>
  <c r="J3"/>
  <c r="K3" i="4"/>
  <c r="J3"/>
  <c r="K3" i="3"/>
  <c r="K305" s="1"/>
  <c r="J3"/>
  <c r="J305" s="1"/>
  <c r="K3" i="2"/>
  <c r="K228" s="1"/>
  <c r="J3"/>
  <c r="J228" s="1"/>
  <c r="J3" i="1"/>
  <c r="J229" s="1"/>
  <c r="K3"/>
  <c r="K229" s="1"/>
</calcChain>
</file>

<file path=xl/sharedStrings.xml><?xml version="1.0" encoding="utf-8"?>
<sst xmlns="http://schemas.openxmlformats.org/spreadsheetml/2006/main" count="2878" uniqueCount="2247">
  <si>
    <t>S.N</t>
  </si>
  <si>
    <t>ÖĞRENCİNİN
ADI SOYADI</t>
  </si>
  <si>
    <t>ŞUBESİ</t>
  </si>
  <si>
    <t>TÜRKÇE</t>
  </si>
  <si>
    <t>MATEMATİK</t>
  </si>
  <si>
    <t>T.C.İNKILAP 
TARİHİ</t>
  </si>
  <si>
    <t>YABANCI
 DİL</t>
  </si>
  <si>
    <t>ORTALAMA</t>
  </si>
  <si>
    <t>OSP1</t>
  </si>
  <si>
    <t>FEN BİLİMLERİ</t>
  </si>
  <si>
    <t>DKAB</t>
  </si>
  <si>
    <t>2016-2017 EĞİTİM VE ÖĞRETİM YILI 8. SINIFLAR 1.DÖNEM ORTAK SINAV
 SONUÇLARI</t>
  </si>
  <si>
    <t>A</t>
  </si>
  <si>
    <t>CAN ELGÖRMÜŞ</t>
  </si>
  <si>
    <t>RENAS AKBAŞ</t>
  </si>
  <si>
    <t>BERDAN AZĞAN</t>
  </si>
  <si>
    <t>NURAY ÇETİN</t>
  </si>
  <si>
    <t>ABDULLAH KAYA</t>
  </si>
  <si>
    <t>ÖMER METE</t>
  </si>
  <si>
    <t>NAZLI CAN DEMİREL</t>
  </si>
  <si>
    <t>YUSUF YILDIZ</t>
  </si>
  <si>
    <t>ŞİLAN DEMİR</t>
  </si>
  <si>
    <t>YUSUF YEL</t>
  </si>
  <si>
    <t>HELİN İLAYDA TURCAN</t>
  </si>
  <si>
    <t>PINAR KALKAN</t>
  </si>
  <si>
    <t>FATMA BERFİN ÖZBAY</t>
  </si>
  <si>
    <t>MERVAN SALAR</t>
  </si>
  <si>
    <t>MERVE YEŞİL</t>
  </si>
  <si>
    <t>SİMGE BAHAR POLAT</t>
  </si>
  <si>
    <t>FİRDEVS YILDIZ</t>
  </si>
  <si>
    <t>ATAKAN YILDIZHAN</t>
  </si>
  <si>
    <t>AYŞE CEYLAN</t>
  </si>
  <si>
    <t>AYŞE KARAKUŞ</t>
  </si>
  <si>
    <t>AYŞE SALIK</t>
  </si>
  <si>
    <t>BARIŞ ÖZPOLAT</t>
  </si>
  <si>
    <t>MURAT DEMİRCİOĞLU</t>
  </si>
  <si>
    <t>CEBRAİL BURAN</t>
  </si>
  <si>
    <t>AMED YALÇIN</t>
  </si>
  <si>
    <t>DİYAR ÇAKIR</t>
  </si>
  <si>
    <t>EMİNE KARAGÖZ</t>
  </si>
  <si>
    <t>EREN KURT</t>
  </si>
  <si>
    <t>AYKUT DENİZ</t>
  </si>
  <si>
    <t>HASAN GÜLSÜN</t>
  </si>
  <si>
    <t>HATİCE CENGİZ</t>
  </si>
  <si>
    <t>HEJAR AYGÜN</t>
  </si>
  <si>
    <t>KEVSER YOLDAŞ</t>
  </si>
  <si>
    <t>OSMAN KARAKOYUN</t>
  </si>
  <si>
    <t>HELİN KARAOĞLAN</t>
  </si>
  <si>
    <t>MUHAMMET FURKAN KAYA</t>
  </si>
  <si>
    <t>EDANUR AKKIŞ</t>
  </si>
  <si>
    <t>HATİCE YILDIRIM</t>
  </si>
  <si>
    <t>NAZAR ZEYBEK</t>
  </si>
  <si>
    <t>RUKEN YEŞİLKUŞ</t>
  </si>
  <si>
    <t>AZEM ÇAKAR</t>
  </si>
  <si>
    <t>SELÇUK İZ</t>
  </si>
  <si>
    <t>UĞUR AÇAR</t>
  </si>
  <si>
    <t>ZEYNEP ZENGİN</t>
  </si>
  <si>
    <t>AYŞAN CANDAN</t>
  </si>
  <si>
    <t>BERAV TÜRK</t>
  </si>
  <si>
    <t>MEHMETHAN GÜN</t>
  </si>
  <si>
    <t>SERDAR GÜNEŞ</t>
  </si>
  <si>
    <t>ÇİLEM YAŞAR</t>
  </si>
  <si>
    <t>ELA NUR ŞAHİN</t>
  </si>
  <si>
    <t>RAMAZAN GÜNDÜZ</t>
  </si>
  <si>
    <t>EMRULLAH YORULMAZ</t>
  </si>
  <si>
    <t>EYLÜL OKAN</t>
  </si>
  <si>
    <t>DİLAN CEBE</t>
  </si>
  <si>
    <t>HELİN BAYAR</t>
  </si>
  <si>
    <t>PELİN ŞİMŞEK</t>
  </si>
  <si>
    <t>İSMAİL YILDIZ</t>
  </si>
  <si>
    <t>İSA ASLAN</t>
  </si>
  <si>
    <t>MUHAMMET KAN</t>
  </si>
  <si>
    <t>ÖMERCAN ZENGİN</t>
  </si>
  <si>
    <t>CİHAN YAŞAR</t>
  </si>
  <si>
    <t>SARO EKİNCİ</t>
  </si>
  <si>
    <t>SİBEL KARAKAŞ</t>
  </si>
  <si>
    <t>YETKİN ULAŞ</t>
  </si>
  <si>
    <t>ZÜLKÜF TEKİN</t>
  </si>
  <si>
    <t>ADAR DEMİROĞLU</t>
  </si>
  <si>
    <t>AYŞEGÜL OZAN</t>
  </si>
  <si>
    <t>AYŞEGÜL SAVCİ</t>
  </si>
  <si>
    <t>BERDAN MUT</t>
  </si>
  <si>
    <t>BERFİN TAŞKESEN</t>
  </si>
  <si>
    <t>BÜNYAMİN SAYAN</t>
  </si>
  <si>
    <t>CANER İŞLER</t>
  </si>
  <si>
    <t>ECE DUYMAZ</t>
  </si>
  <si>
    <t>EREN KARTAL</t>
  </si>
  <si>
    <t>ESRA DURAK</t>
  </si>
  <si>
    <t>FATMA VURAL</t>
  </si>
  <si>
    <t>SİBEL KURT</t>
  </si>
  <si>
    <t>HATİCE DUYMAZ</t>
  </si>
  <si>
    <t>HELİN GÜZEL</t>
  </si>
  <si>
    <t>EDA NUR DOLU</t>
  </si>
  <si>
    <t>DİYAR ANLİ</t>
  </si>
  <si>
    <t>SERBILIND OKAN</t>
  </si>
  <si>
    <t>ESRA KARAOĞLAN</t>
  </si>
  <si>
    <t>MEHMET AYTEN</t>
  </si>
  <si>
    <t>MEHMET ÇAKIR</t>
  </si>
  <si>
    <t>MEHMET EMİN YİĞİT</t>
  </si>
  <si>
    <t>ZEYNEP KAMİLE KARAMAN</t>
  </si>
  <si>
    <t>RECEP ARIK</t>
  </si>
  <si>
    <t>ABDUSSELAM YİĞİT</t>
  </si>
  <si>
    <t>NURŞİN BURAK</t>
  </si>
  <si>
    <t>ŞAHİSMAİL DOĞAN</t>
  </si>
  <si>
    <t>TÜDANYA BUDAK</t>
  </si>
  <si>
    <t>YUSUF BERAT KAYMAK</t>
  </si>
  <si>
    <t>BARAN GÜÇLÜ</t>
  </si>
  <si>
    <t>BARAN KARDAŞ</t>
  </si>
  <si>
    <t>BERDAN KARDAŞ</t>
  </si>
  <si>
    <t>BOTAN OĞUZ</t>
  </si>
  <si>
    <t>DERYA ŞAHİN</t>
  </si>
  <si>
    <t>DİCLE AKSOY</t>
  </si>
  <si>
    <t>SENA ERGÜN</t>
  </si>
  <si>
    <t>ERFİN FİDAN</t>
  </si>
  <si>
    <t>EYLEM KILIÇ</t>
  </si>
  <si>
    <t>FADİME KARAMAN</t>
  </si>
  <si>
    <t>GANİ GÜNDÜZ</t>
  </si>
  <si>
    <t>EYYÜP SARITAŞ</t>
  </si>
  <si>
    <t>MEDİNE KARAGÖZ</t>
  </si>
  <si>
    <t>TANER ÖZPOLAT</t>
  </si>
  <si>
    <t>MEHMET HACİ YUMAK</t>
  </si>
  <si>
    <t>MERVE BURAN</t>
  </si>
  <si>
    <t>YELİZ YEŞİL</t>
  </si>
  <si>
    <t>BERFİN YAŞAR</t>
  </si>
  <si>
    <t>ŞEVAL SONNUR ARTA</t>
  </si>
  <si>
    <t>YEKTA BİÇEN</t>
  </si>
  <si>
    <t>YUSUF ÖZGÜR CAN ÇELEN</t>
  </si>
  <si>
    <t>DİLAN ASLAN</t>
  </si>
  <si>
    <t>ASLI KAYA</t>
  </si>
  <si>
    <t>AZAD KARADAŞ</t>
  </si>
  <si>
    <t>BERFİN BURAN</t>
  </si>
  <si>
    <t>BERFİN ER</t>
  </si>
  <si>
    <t>BUKET TAŞ</t>
  </si>
  <si>
    <t>DERYA ÇINAR</t>
  </si>
  <si>
    <t>ELİF ERNEZ</t>
  </si>
  <si>
    <t>GAFFAR GÜNGÖRMÜŞ</t>
  </si>
  <si>
    <t>GÜLBAHAR TİRYAKİ</t>
  </si>
  <si>
    <t>ZÜLKÜF YILDIRIM</t>
  </si>
  <si>
    <t>İSLAM KILIÇARSLAN</t>
  </si>
  <si>
    <t>KÜBRA ALTAN</t>
  </si>
  <si>
    <t>ROJHAT AKTAŞ</t>
  </si>
  <si>
    <t>HASAN BİLGETEKİN</t>
  </si>
  <si>
    <t>MEHMET JEHAT DEMİR</t>
  </si>
  <si>
    <t>MELİH BUDAK</t>
  </si>
  <si>
    <t>MERVE İZ</t>
  </si>
  <si>
    <t>EZEL BUDAK</t>
  </si>
  <si>
    <t>ASİYE BÜŞRA TOSUN</t>
  </si>
  <si>
    <t>MUSTAFA DUMAN</t>
  </si>
  <si>
    <t>MUSTAFA SARIASLAN</t>
  </si>
  <si>
    <t>SEVGİ ZEYBEK</t>
  </si>
  <si>
    <t>ŞİLAN TEZER</t>
  </si>
  <si>
    <t>YUSUF ŞENOĞLU</t>
  </si>
  <si>
    <t>ZERİN KAPLAN</t>
  </si>
  <si>
    <t>AĞİT DENİZ</t>
  </si>
  <si>
    <t>BERFİN GÜMÜŞTEKİN</t>
  </si>
  <si>
    <t>BERNA BAYAR</t>
  </si>
  <si>
    <t>BERRA ERKUL</t>
  </si>
  <si>
    <t>BURAK DEMİRTAŞ</t>
  </si>
  <si>
    <t>CUMA ÇAKIR</t>
  </si>
  <si>
    <t>DİLAN KÖSEOĞLU</t>
  </si>
  <si>
    <t>ELİFSUDE YILDIRIM</t>
  </si>
  <si>
    <t>FATMA GÜL DEMİR</t>
  </si>
  <si>
    <t>GAMZE AKELMA</t>
  </si>
  <si>
    <t>GÜVEN MERT İZCİ</t>
  </si>
  <si>
    <t>HİCAZ DEMİRTEKİN</t>
  </si>
  <si>
    <t>HÜSEYİN AK</t>
  </si>
  <si>
    <t>ZÜLKÜF BERDAN TANER</t>
  </si>
  <si>
    <t>ŞİRİN KAYA</t>
  </si>
  <si>
    <t>EMRULLAH ZEBEK</t>
  </si>
  <si>
    <t>MERVE YILMAZ</t>
  </si>
  <si>
    <t>FATMA AKKIŞ</t>
  </si>
  <si>
    <t>İREMNUR BAYAR</t>
  </si>
  <si>
    <t>NEZİR CAN ZENGİN</t>
  </si>
  <si>
    <t>REMZİYE KARAKOÇ</t>
  </si>
  <si>
    <t>MELİKE GÜMÜŞ</t>
  </si>
  <si>
    <t>SÜMEYYE YAKUT</t>
  </si>
  <si>
    <t>ZEHRA YILMAZ</t>
  </si>
  <si>
    <t>ZEYNEP KARA</t>
  </si>
  <si>
    <t>MUZAFFER TAN</t>
  </si>
  <si>
    <t>BAHAR ÇETİN</t>
  </si>
  <si>
    <t>BERİVAN ÇELİK</t>
  </si>
  <si>
    <t>BİRADER TEZER</t>
  </si>
  <si>
    <t>EMİRHAN ATLIHAN</t>
  </si>
  <si>
    <t>EMRE YALÇIN</t>
  </si>
  <si>
    <t>EZGİ KARACA</t>
  </si>
  <si>
    <t>FIRAT TEMOÇİN</t>
  </si>
  <si>
    <t>MURAT KILIÇARSLAN</t>
  </si>
  <si>
    <t>İLKAY AKBOYUN</t>
  </si>
  <si>
    <t>İREM AZAK</t>
  </si>
  <si>
    <t>KAMİLE AKKUŞ</t>
  </si>
  <si>
    <t>ŞEYHMUS KAYA</t>
  </si>
  <si>
    <t>MEHMET ELGÖRMÜŞ</t>
  </si>
  <si>
    <t>KEREM YAKAR</t>
  </si>
  <si>
    <t>MEHMET ŞERİF AKAĞAÇ</t>
  </si>
  <si>
    <t>MUHAMMED AZAK</t>
  </si>
  <si>
    <t>YUSUF GENCER</t>
  </si>
  <si>
    <t>RAMAZAN ERCİL</t>
  </si>
  <si>
    <t>ROJİN KORKMAZ</t>
  </si>
  <si>
    <t>SERHAT KAYA</t>
  </si>
  <si>
    <t>ZERDA KARAMAN</t>
  </si>
  <si>
    <t>ZEYNEP KARAOĞLAN</t>
  </si>
  <si>
    <t>AZAD AYDOĞAN</t>
  </si>
  <si>
    <t>AZAT YÜCE</t>
  </si>
  <si>
    <t>BİRİTAN ERGENE</t>
  </si>
  <si>
    <t>DELAL AKSOY</t>
  </si>
  <si>
    <t>YENER ARAT</t>
  </si>
  <si>
    <t>MEHMET EMİN OKAN</t>
  </si>
  <si>
    <t>MUHAMMED KENDAL KARABULUT</t>
  </si>
  <si>
    <t>GÖKDENİZ KARADENİZ</t>
  </si>
  <si>
    <t>GÜRKAN KAN</t>
  </si>
  <si>
    <t>HASRET ERKOL</t>
  </si>
  <si>
    <t>KOÇER TEZER</t>
  </si>
  <si>
    <t>TAHİR KARADENİZ</t>
  </si>
  <si>
    <t>ABDULLAH TURHAN</t>
  </si>
  <si>
    <t>İSMAİL SABAR</t>
  </si>
  <si>
    <t>MEHMET ŞİRİN ERGİ</t>
  </si>
  <si>
    <t>FIRAT CEBE</t>
  </si>
  <si>
    <t>MEHMET KARAKUŞ</t>
  </si>
  <si>
    <t>TÜLİN ÇINAR</t>
  </si>
  <si>
    <t>KÜBRA KARADAŞ</t>
  </si>
  <si>
    <t>ÖZCAN AKAT</t>
  </si>
  <si>
    <t>RECEP KILIÇASLAN</t>
  </si>
  <si>
    <t>RUKEN YAMAN</t>
  </si>
  <si>
    <t>ŞİLAN YILDIRIM</t>
  </si>
  <si>
    <t>ZERDA NUR TEMEL</t>
  </si>
  <si>
    <t>FURKAN YİĞİT</t>
  </si>
  <si>
    <t>YUSUF TURAN</t>
  </si>
  <si>
    <t>TUBA YAĞIZ</t>
  </si>
  <si>
    <t>GONCAGÜL KAYA</t>
  </si>
  <si>
    <t>SEZGİN ALPYILMAZ</t>
  </si>
  <si>
    <t>ZÜLKÜF ALPER YOLDAŞ</t>
  </si>
  <si>
    <t>MUHAMMED ALİ TEKDEMİR</t>
  </si>
  <si>
    <t>ALİ ECE</t>
  </si>
  <si>
    <t>CEREN KAN</t>
  </si>
  <si>
    <t>GÜL SEHER KAYAN</t>
  </si>
  <si>
    <t>AYTEN FİNCAN</t>
  </si>
  <si>
    <t>ŞEVAL ERKUT</t>
  </si>
  <si>
    <t>NURŞİN KARABULUT</t>
  </si>
  <si>
    <t>MUSTAFA KARAMAN</t>
  </si>
  <si>
    <t>SEMA TÜRKEL</t>
  </si>
  <si>
    <t>BEDRAN ASLAN</t>
  </si>
  <si>
    <t>YAREN GEM</t>
  </si>
  <si>
    <t>YOLDAŞ TEMEL</t>
  </si>
  <si>
    <t>İPEK GÜL</t>
  </si>
  <si>
    <t>YUSUF SÖNMEZ</t>
  </si>
  <si>
    <t>ESRA YILDIZ</t>
  </si>
  <si>
    <t>YAKUP ASLAN</t>
  </si>
  <si>
    <t>BERFİN KAÇAR</t>
  </si>
  <si>
    <t>BERİVAN DİNÇ</t>
  </si>
  <si>
    <t>DOĞUKAN KORKMAZ</t>
  </si>
  <si>
    <t>İLHAN KAÇAR</t>
  </si>
  <si>
    <t>SILA ONUŞ</t>
  </si>
  <si>
    <t>ZEHRA YAKAR</t>
  </si>
  <si>
    <t>SERHAT AKTOP</t>
  </si>
  <si>
    <t>FARUK PEKER</t>
  </si>
  <si>
    <t>MUHARREM ÖNER</t>
  </si>
  <si>
    <t>MUHAMMED BİNGÖL</t>
  </si>
  <si>
    <t>AZAT KARADUMAN</t>
  </si>
  <si>
    <t>YUSUF ASLAN</t>
  </si>
  <si>
    <t>HELİN YILDIZ</t>
  </si>
  <si>
    <t>İREM TOZ</t>
  </si>
  <si>
    <t>HELİN TAN</t>
  </si>
  <si>
    <t>MİRAÇ GÜZEL</t>
  </si>
  <si>
    <t>İRFAN DOLU</t>
  </si>
  <si>
    <t>ALİM DEMİR</t>
  </si>
  <si>
    <t>EDA NUR KAÇAR</t>
  </si>
  <si>
    <t>CESUR GÜVEN İŞÇİ</t>
  </si>
  <si>
    <t>EYLÜL KESKİN</t>
  </si>
  <si>
    <t>ALİ FIRAT MAÇİN</t>
  </si>
  <si>
    <t>EMRULLAH ALKUŞ</t>
  </si>
  <si>
    <t>ÖZLEM ÇETİN</t>
  </si>
  <si>
    <t>MEHMET ENES ASLAN</t>
  </si>
  <si>
    <t>MEHMET BUĞRA POLAT</t>
  </si>
  <si>
    <t>BURHAN İPEK</t>
  </si>
  <si>
    <t>YUSUF SİDAR CENNET</t>
  </si>
  <si>
    <t>MUHAMMET BERAT KURT</t>
  </si>
  <si>
    <t>İLAYDA ERMİN</t>
  </si>
  <si>
    <t>REYHAN TURAN</t>
  </si>
  <si>
    <t>ABDURRAHMAN AKTOP</t>
  </si>
  <si>
    <t>ROŞİN GÜNEŞ</t>
  </si>
  <si>
    <t>BUSE ARSLAN</t>
  </si>
  <si>
    <t>ELİF YELTEKİN</t>
  </si>
  <si>
    <t>EDANUR AVCI</t>
  </si>
  <si>
    <t>AZİZE DEMİR</t>
  </si>
  <si>
    <t>AYŞEGÜL SENCER</t>
  </si>
  <si>
    <t>MURAT ÇETİN</t>
  </si>
  <si>
    <t>MEHMET YOLDAŞ</t>
  </si>
  <si>
    <t>NAZAR TURAN</t>
  </si>
  <si>
    <t>CEMAL ASLAN</t>
  </si>
  <si>
    <t>ELİF NUR TURAN</t>
  </si>
  <si>
    <t>SILA AKYILDIZ</t>
  </si>
  <si>
    <t>HAVA PAMUK</t>
  </si>
  <si>
    <t>YUSUF CAN İÇLİ</t>
  </si>
  <si>
    <t>FURKAN TOPRAK</t>
  </si>
  <si>
    <t>İBRAHİM ŞEN</t>
  </si>
  <si>
    <t>HİLAL ÜNGER</t>
  </si>
  <si>
    <t>ARZU BİRCAN</t>
  </si>
  <si>
    <t>ELİF KAYA</t>
  </si>
  <si>
    <t>BERFİN AYDIN</t>
  </si>
  <si>
    <t>ALEYNA AYANA</t>
  </si>
  <si>
    <t>SERHAT KARAKUŞ</t>
  </si>
  <si>
    <t>SERDAR FURKAN ERGEZEN</t>
  </si>
  <si>
    <t>CUMA ÇELİK</t>
  </si>
  <si>
    <t>GÜLDENİZ KANSU</t>
  </si>
  <si>
    <t>CANSU KAPLAN</t>
  </si>
  <si>
    <t>AHMET CAN DEMİR</t>
  </si>
  <si>
    <t>ZEHRA KIYAR</t>
  </si>
  <si>
    <t>TOLGA DOĞAN</t>
  </si>
  <si>
    <t>BAŞAK YILDIZ</t>
  </si>
  <si>
    <t>ABDULLAH SAYAN</t>
  </si>
  <si>
    <t>FERHAN MUSA KIYAR</t>
  </si>
  <si>
    <t>ALTAY KARABULUT</t>
  </si>
  <si>
    <t>ÖMER ŞAHİN</t>
  </si>
  <si>
    <t>FUNDA KILIÇKAP</t>
  </si>
  <si>
    <t>HİVDA ALP</t>
  </si>
  <si>
    <t>ROJİN MALÇOK</t>
  </si>
  <si>
    <t>EDA NUR YAĞIZ</t>
  </si>
  <si>
    <t>SELCAN YAĞIZ</t>
  </si>
  <si>
    <t>BAYRAM AÇAR</t>
  </si>
  <si>
    <t>ESMA YILMAZ</t>
  </si>
  <si>
    <t>SERKAN KORHAN</t>
  </si>
  <si>
    <t>CEMİL DEMİREL</t>
  </si>
  <si>
    <t>ABDULLAH İÇLİ</t>
  </si>
  <si>
    <t>EDANUR GÜL</t>
  </si>
  <si>
    <t>BERFİN SARI</t>
  </si>
  <si>
    <t>BERAT KESKİN</t>
  </si>
  <si>
    <t>TUNCAY KARAKOÇ</t>
  </si>
  <si>
    <t>SERHAT DEMİR</t>
  </si>
  <si>
    <t>METİN ZİREK</t>
  </si>
  <si>
    <t>İLKNUR GÜL</t>
  </si>
  <si>
    <t>HAYRUNİSA DOĞAN</t>
  </si>
  <si>
    <t>ELVAN GÜLMEZ</t>
  </si>
  <si>
    <t>DEVRAN TAHİR ORAK</t>
  </si>
  <si>
    <t>MERVE EREN</t>
  </si>
  <si>
    <t>ABDÜLSAMET ALP</t>
  </si>
  <si>
    <t>SEHER CAN</t>
  </si>
  <si>
    <t>KARDELEN İNCİ</t>
  </si>
  <si>
    <t>ABDURRAHİM EKEN</t>
  </si>
  <si>
    <t>AHMET AKKUŞ</t>
  </si>
  <si>
    <t>AZİZ ÇALIŞKAN</t>
  </si>
  <si>
    <t>HİLAL YALÇIN</t>
  </si>
  <si>
    <t>İREM BERİVAN YİĞİTALP</t>
  </si>
  <si>
    <t>MUHAMMET BEDRAN FİNCAN</t>
  </si>
  <si>
    <t>SEÇİL KURT</t>
  </si>
  <si>
    <t>NEBAHAT KARADUMAN</t>
  </si>
  <si>
    <t>ELANUR YAMAN</t>
  </si>
  <si>
    <t>VEYSEL ASLAN</t>
  </si>
  <si>
    <t>ZELAL YAŞAR</t>
  </si>
  <si>
    <t>FATİH CAN</t>
  </si>
  <si>
    <t>EDA İPEK</t>
  </si>
  <si>
    <t>KÜBRA SANCAR</t>
  </si>
  <si>
    <t>MERVE NUR ATSIZ</t>
  </si>
  <si>
    <t>AYSEL AKHAN</t>
  </si>
  <si>
    <t>ŞAHİN GÜL</t>
  </si>
  <si>
    <t>GÜNEŞ YEMAN</t>
  </si>
  <si>
    <t>ARZU KAYA</t>
  </si>
  <si>
    <t>KÜBRA YILDIZ</t>
  </si>
  <si>
    <t>AHMET BAYAR</t>
  </si>
  <si>
    <t>SEMANUR AKDENİZ</t>
  </si>
  <si>
    <t>ROZERİN TURĞAL</t>
  </si>
  <si>
    <t>SUDENUR KAYA</t>
  </si>
  <si>
    <t>ZÜLEYHA OBAY</t>
  </si>
  <si>
    <t>ŞÜKRÜ KILIÇ</t>
  </si>
  <si>
    <t>EMRE YAKAR</t>
  </si>
  <si>
    <t>ARJİN GÜZEL</t>
  </si>
  <si>
    <t>YUSUF TAŞTAN</t>
  </si>
  <si>
    <t>FURKAN ALACA</t>
  </si>
  <si>
    <t>ABDULLATİF ÖZEL</t>
  </si>
  <si>
    <t>ŞEVVAL GÜN</t>
  </si>
  <si>
    <t>HALİM CAN TAKAK</t>
  </si>
  <si>
    <t>KADİR ÇELİK</t>
  </si>
  <si>
    <t>MUHAMMED BAKIR</t>
  </si>
  <si>
    <t>AZAD AY</t>
  </si>
  <si>
    <t>HELİN DEMİR</t>
  </si>
  <si>
    <t>HASAN AY</t>
  </si>
  <si>
    <t>UMUT TOKMAK</t>
  </si>
  <si>
    <t>ZOZAN EKİN</t>
  </si>
  <si>
    <t>OKAN SANCAR</t>
  </si>
  <si>
    <t>İBRAHİM CENNET</t>
  </si>
  <si>
    <t>GÖKNUR ÜRÜ</t>
  </si>
  <si>
    <t>BEDİRHAN KORKMAZ</t>
  </si>
  <si>
    <t>MEHMET MAVİDEMİR</t>
  </si>
  <si>
    <t>GÜLBAHAR ERDUR</t>
  </si>
  <si>
    <t>SELİN AY KILIÇ</t>
  </si>
  <si>
    <t>MAHMUT UÇAR</t>
  </si>
  <si>
    <t>İLHAN ÖZKAN</t>
  </si>
  <si>
    <t>GÜLAY KAPLAN</t>
  </si>
  <si>
    <t>ELİF ÖZKAN</t>
  </si>
  <si>
    <t>ZEYNEP ERDUR</t>
  </si>
  <si>
    <t>MEHMET KARABULUT</t>
  </si>
  <si>
    <t>ZERŞİN MALÇOK</t>
  </si>
  <si>
    <t>NAZAR ÜSTÜ</t>
  </si>
  <si>
    <t>ZEYNEP SENVAR</t>
  </si>
  <si>
    <t>BEDRAN KAYA</t>
  </si>
  <si>
    <t>ZELAL YAMAN</t>
  </si>
  <si>
    <t>ÖZNUR GÜZEL</t>
  </si>
  <si>
    <t>DİLAN TANER</t>
  </si>
  <si>
    <t>MUHAMMED KARADUMAN</t>
  </si>
  <si>
    <t>MEHMET CAN YILDIRIM</t>
  </si>
  <si>
    <t>ABDULLAH DEMİRTAŞ</t>
  </si>
  <si>
    <t>EDA İŞÇİ</t>
  </si>
  <si>
    <t>GÜNEŞ SÖNMEZ</t>
  </si>
  <si>
    <t>MUHAMMET BİLAL KARAHAN</t>
  </si>
  <si>
    <t>HELİN KARAKOÇ</t>
  </si>
  <si>
    <t>NİSA İŞİK</t>
  </si>
  <si>
    <t>AYTEN NUR PEKÇETİN</t>
  </si>
  <si>
    <t>AZAT AY</t>
  </si>
  <si>
    <t>ELVAN TAŞÇİ</t>
  </si>
  <si>
    <t>EMRAH FİNCAN</t>
  </si>
  <si>
    <t>GÜLSÜM İŞÇİ</t>
  </si>
  <si>
    <t>YUSUF BAKIR</t>
  </si>
  <si>
    <t>YUSUF TAŞTEKİN</t>
  </si>
  <si>
    <t>MERVE NUR KAYA</t>
  </si>
  <si>
    <t>MEHMET MURAT ÜSTÜ</t>
  </si>
  <si>
    <t>HAZAR CENKER BOZDOĞAN</t>
  </si>
  <si>
    <t>ARZU KARAKAŞ</t>
  </si>
  <si>
    <t>GAMZE TURĞAL</t>
  </si>
  <si>
    <t>ZEYNEP ZEYBEK</t>
  </si>
  <si>
    <t>AZAT YAŞAR</t>
  </si>
  <si>
    <t>REYHAN KINIK</t>
  </si>
  <si>
    <t>AZAD TOSUN</t>
  </si>
  <si>
    <t>BARIŞ SANCAR</t>
  </si>
  <si>
    <t>BAHAR ÜÇER</t>
  </si>
  <si>
    <t>ÖZLEM YOLDAŞ</t>
  </si>
  <si>
    <t>GÜLDENİZ KAPLAN</t>
  </si>
  <si>
    <t>CEREN ŞENOL</t>
  </si>
  <si>
    <t>YUSUF TAŞDELEN</t>
  </si>
  <si>
    <t>ESMA KAÇAR</t>
  </si>
  <si>
    <t>MEHMET ZÜLKÜF KAYA</t>
  </si>
  <si>
    <t>MEHMET KADİR EROL</t>
  </si>
  <si>
    <t>AZAT ÇERİ</t>
  </si>
  <si>
    <t>ESRA BİRCAN</t>
  </si>
  <si>
    <t>MUHAMMET YASİN TOMAR</t>
  </si>
  <si>
    <t>ELANUR KORKMAZ</t>
  </si>
  <si>
    <t>ŞİLAN KAYA</t>
  </si>
  <si>
    <t>KADİR SARI</t>
  </si>
  <si>
    <t>ROZA AYAZ</t>
  </si>
  <si>
    <t>AHMET UFUK PALA</t>
  </si>
  <si>
    <t>NUR PELDA YELTEKİN</t>
  </si>
  <si>
    <t>BERİVAN CEBE</t>
  </si>
  <si>
    <t>HATİCE ÖZERDEM</t>
  </si>
  <si>
    <t>ŞUHUDE TOPRAK</t>
  </si>
  <si>
    <t>EDA TİRYAKİ</t>
  </si>
  <si>
    <t>MEHMET ÇOBAN</t>
  </si>
  <si>
    <t>ROJHAT BAYTOK</t>
  </si>
  <si>
    <t>DAVUT AYZİT</t>
  </si>
  <si>
    <t>İSMAİL GÜL</t>
  </si>
  <si>
    <t>AYŞEGÜL YILDIZ</t>
  </si>
  <si>
    <t>YUSUF YİĞİT</t>
  </si>
  <si>
    <t>MAHMUT BARIŞ DUYMAZ</t>
  </si>
  <si>
    <t>BAHAR YILMAZ</t>
  </si>
  <si>
    <t>CEREN YERLİKAYA</t>
  </si>
  <si>
    <t>ZÜLKÜF OĞUZ</t>
  </si>
  <si>
    <t>MEHMET ŞENOL</t>
  </si>
  <si>
    <t>İBRAHİM ASLAN</t>
  </si>
  <si>
    <t>ZEYTUN ÇAKIR</t>
  </si>
  <si>
    <t>KÜBRA KAYA</t>
  </si>
  <si>
    <t>GİZEM BAYHAN</t>
  </si>
  <si>
    <t>SEYYİT MUHAMMED ALİ EKİN</t>
  </si>
  <si>
    <t>MİNE TOKMAK</t>
  </si>
  <si>
    <t>SİBEL YILMAZ</t>
  </si>
  <si>
    <t>EFECAN YALÇINKAYA</t>
  </si>
  <si>
    <t>AYŞE NUR TEKİN</t>
  </si>
  <si>
    <t>ŞEVİN KARACAN</t>
  </si>
  <si>
    <t>MUHAMMET MUSTAFA ÇAKMAK</t>
  </si>
  <si>
    <t>ZEHRA YAMAN</t>
  </si>
  <si>
    <t>BERFİN UMUTLU</t>
  </si>
  <si>
    <t>AYŞEGÜL TEKİN</t>
  </si>
  <si>
    <t>BURAK KARTALMİŞ</t>
  </si>
  <si>
    <t>RAMAZAN ÇALIŞKAN</t>
  </si>
  <si>
    <t>ZEHRA ÖKSİZ</t>
  </si>
  <si>
    <t>SEDANUR KAÇAR</t>
  </si>
  <si>
    <t>AHMET YILDIZHAN</t>
  </si>
  <si>
    <t>HASAN AŞKIN</t>
  </si>
  <si>
    <t>İNCİ BAHAR TAŞTEKİN</t>
  </si>
  <si>
    <t>IŞILAY KURT</t>
  </si>
  <si>
    <t>YASİN GÜLŞEN</t>
  </si>
  <si>
    <t>AZAT TOZ</t>
  </si>
  <si>
    <t>OZAN BEKİR TEKDEMİR</t>
  </si>
  <si>
    <t>YAĞMUR DOĞAN</t>
  </si>
  <si>
    <t>MAHMUT OTCU</t>
  </si>
  <si>
    <t>BİLAL GÜL</t>
  </si>
  <si>
    <t>DİYAR BİNGÖL</t>
  </si>
  <si>
    <t>MUHAMMED RONAY UÇAR</t>
  </si>
  <si>
    <t>AYAZ ERBAY</t>
  </si>
  <si>
    <t>HAKAN YURTTAŞ</t>
  </si>
  <si>
    <t>EMİNE BEDİA UZAN</t>
  </si>
  <si>
    <t>RENGİN ÇEVİK</t>
  </si>
  <si>
    <t>HÜSEYİN MUTLU</t>
  </si>
  <si>
    <t>MEHMET ADEM KAYA</t>
  </si>
  <si>
    <t>BÜŞRA KANSU</t>
  </si>
  <si>
    <t>EREN LAÇİN</t>
  </si>
  <si>
    <t>EYYÜP ENSARİ ASLAN</t>
  </si>
  <si>
    <t>AZRA KARAMAN</t>
  </si>
  <si>
    <t>MAHMUT DUYMAZ</t>
  </si>
  <si>
    <t>BEYZA MELEK SEVER</t>
  </si>
  <si>
    <t>CEMAL YOLDAŞ</t>
  </si>
  <si>
    <t>NİLDA ASLAN</t>
  </si>
  <si>
    <t>BERFİN ZEYBEK</t>
  </si>
  <si>
    <t>SULTAN DAYAN</t>
  </si>
  <si>
    <t>MERVE ATAR</t>
  </si>
  <si>
    <t>EREN ÇAĞIRTEKİN</t>
  </si>
  <si>
    <t>FERHAT CAN</t>
  </si>
  <si>
    <t>ŞİLAN YAVUZ</t>
  </si>
  <si>
    <t>BERÇEM GÜZELER</t>
  </si>
  <si>
    <t>BERAT AY</t>
  </si>
  <si>
    <t>HELİN TALAYHA</t>
  </si>
  <si>
    <t>ENES ALKUŞ</t>
  </si>
  <si>
    <t>MUHAMMET AYHAN</t>
  </si>
  <si>
    <t>FERHAT OYAN</t>
  </si>
  <si>
    <t>AHMET GÜRKAN KILIÇ</t>
  </si>
  <si>
    <t>KÜBRA TOSUN</t>
  </si>
  <si>
    <t>EMİNE ÜNGÜR</t>
  </si>
  <si>
    <t>MEHMET TÜRK</t>
  </si>
  <si>
    <t>İREM KAYA</t>
  </si>
  <si>
    <t>YUSUF URUÇ</t>
  </si>
  <si>
    <t>SAVAŞ ARZA</t>
  </si>
  <si>
    <t>SILA ŞAHİN</t>
  </si>
  <si>
    <t>ŞİLAN KURT</t>
  </si>
  <si>
    <t>NURAY AKBURAK</t>
  </si>
  <si>
    <t>AYŞE NUR TOSUN</t>
  </si>
  <si>
    <t>SANİYE YAKUT</t>
  </si>
  <si>
    <t>ZÜLFİYE YOLDAŞ</t>
  </si>
  <si>
    <t>YUSUF ÇELİK</t>
  </si>
  <si>
    <t>AYLİN KOR</t>
  </si>
  <si>
    <t>YAKUP SARGÜL</t>
  </si>
  <si>
    <t>YUSUF KARAOĞLAN</t>
  </si>
  <si>
    <t>ŞİLAN AKDENİZ</t>
  </si>
  <si>
    <t>CEREN KARAKAŞ</t>
  </si>
  <si>
    <t>SEVDA GÜN</t>
  </si>
  <si>
    <t>ALİ CAN KÜÇÜKKAYA</t>
  </si>
  <si>
    <t>BERİVAN ÇAKAR</t>
  </si>
  <si>
    <t>BERİVAN KILIÇASLAN</t>
  </si>
  <si>
    <t>EDANUR KARAKOÇ</t>
  </si>
  <si>
    <t>İBRAHİM ALPARSLAN</t>
  </si>
  <si>
    <t>JİYAN YOLDAŞ</t>
  </si>
  <si>
    <t>MUSTAFA ERNEZ</t>
  </si>
  <si>
    <t>MUSTAFA ÇAKMAK</t>
  </si>
  <si>
    <t>ROCAT KARAMAN</t>
  </si>
  <si>
    <t>CUMA ÇAKMAK</t>
  </si>
  <si>
    <t>ERHAN DEMİR</t>
  </si>
  <si>
    <t>GÜL ÇİÇEK KARAKOÇ</t>
  </si>
  <si>
    <t>ZÜLKÜF YİĞİT</t>
  </si>
  <si>
    <t>ELİF KARAMAN</t>
  </si>
  <si>
    <t>GÜL BAYHAN</t>
  </si>
  <si>
    <t>MEHMET ERPOLAT</t>
  </si>
  <si>
    <t>YUSUF AŞKİN</t>
  </si>
  <si>
    <t>İBRAHİMCAN KAPLAN</t>
  </si>
  <si>
    <t>SEDAT YAKUT</t>
  </si>
  <si>
    <t>BAVER KARAKOÇ</t>
  </si>
  <si>
    <t>DİLEK KARADENİZ</t>
  </si>
  <si>
    <t>YUSUF KÜÇÜKKAYA</t>
  </si>
  <si>
    <t>ZEYNEP ÇİÇEK</t>
  </si>
  <si>
    <t>RABİA YURTDAŞ</t>
  </si>
  <si>
    <t>AMİNE YOLDAŞ</t>
  </si>
  <si>
    <t>BERİVAN YAŞAR</t>
  </si>
  <si>
    <t>DİLAN YAKUT</t>
  </si>
  <si>
    <t>EMİNE GÜZEL</t>
  </si>
  <si>
    <t>İSMAİL DENİZ</t>
  </si>
  <si>
    <t>YUSUF BİLİCİ</t>
  </si>
  <si>
    <t>MEHMET SİNAN ECER</t>
  </si>
  <si>
    <t>NASİHAT KURT</t>
  </si>
  <si>
    <t>ELİF CEBE</t>
  </si>
  <si>
    <t>DİYAR AKTAŞ</t>
  </si>
  <si>
    <t>ZERDA SAYAN</t>
  </si>
  <si>
    <t>NEHİR ÇAKMAK</t>
  </si>
  <si>
    <t>MERYEM ASLAN</t>
  </si>
  <si>
    <t>RAMAZAN KAPLAN</t>
  </si>
  <si>
    <t>FURKAN BUĞDAYCI</t>
  </si>
  <si>
    <t>ZEYTUN CAN</t>
  </si>
  <si>
    <t>İLAYDA KARATAŞ</t>
  </si>
  <si>
    <t>JİYAN YÜCE</t>
  </si>
  <si>
    <t>CAN BAL</t>
  </si>
  <si>
    <t>GÜLNUR KAYA</t>
  </si>
  <si>
    <t>ZÜLKÜF DAVDAV</t>
  </si>
  <si>
    <t>EYLEM ÇELİK</t>
  </si>
  <si>
    <t>VEYSİ YILDIRIM</t>
  </si>
  <si>
    <t>UMUT ZENGİN</t>
  </si>
  <si>
    <t>GÜLLİŞAN ECER</t>
  </si>
  <si>
    <t>ZEMZEM ŞİMŞEK</t>
  </si>
  <si>
    <t>HATİCE AZAK</t>
  </si>
  <si>
    <t>RABİA KAYA</t>
  </si>
  <si>
    <t>YUSUF ZENGİN</t>
  </si>
  <si>
    <t>ABUCAN DEMİR</t>
  </si>
  <si>
    <t>ESRA ÇAKMAK</t>
  </si>
  <si>
    <t>MEHMET ZÜLKÜF OÇAR</t>
  </si>
  <si>
    <t>GEVRI ÇAKAR</t>
  </si>
  <si>
    <t>ROHAT YILDIRIM</t>
  </si>
  <si>
    <t>VEDAT İPEK</t>
  </si>
  <si>
    <t>GÜLCAN DEMİR</t>
  </si>
  <si>
    <t>BERİVAN ALPARSLAN</t>
  </si>
  <si>
    <t>ÇAĞLA AKKIŞ</t>
  </si>
  <si>
    <t>ENES DİNÇ</t>
  </si>
  <si>
    <t>TUBA DERİN</t>
  </si>
  <si>
    <t>YUSUF YURTDAŞ</t>
  </si>
  <si>
    <t>ZELAL KAÇMAZ</t>
  </si>
  <si>
    <t>ŞİYAR GÜZEL</t>
  </si>
  <si>
    <t>MİZGİN TURHAN</t>
  </si>
  <si>
    <t>MEHMET EMİN YAŞAR</t>
  </si>
  <si>
    <t>NURHAYAT ASLAN</t>
  </si>
  <si>
    <t>NURULLAH İŞGÖREN</t>
  </si>
  <si>
    <t>ARİF ONUR</t>
  </si>
  <si>
    <t>BERAT ÇAKMAK</t>
  </si>
  <si>
    <t>EMRE DEMİRHAN</t>
  </si>
  <si>
    <t>EZEL ASLAN</t>
  </si>
  <si>
    <t>MEHMET YURTDAŞ</t>
  </si>
  <si>
    <t>MUHARREM KARADAĞ</t>
  </si>
  <si>
    <t>PERVİN CAN</t>
  </si>
  <si>
    <t>RAMAZAN DOLO</t>
  </si>
  <si>
    <t>SEVDA CEYHAN</t>
  </si>
  <si>
    <t>ZERDA GİRAY</t>
  </si>
  <si>
    <t>BESRA ÇAKMAK</t>
  </si>
  <si>
    <t>İREM BALIK</t>
  </si>
  <si>
    <t>HANIM EGE</t>
  </si>
  <si>
    <t>MUHAMMET İPEK</t>
  </si>
  <si>
    <t>PELİN ÇAKMAK</t>
  </si>
  <si>
    <t>RAMAZAN ARSLAN</t>
  </si>
  <si>
    <t>ŞAHİN GEDİKLİOĞLU</t>
  </si>
  <si>
    <t>ŞİLAN KEKLİKKAVAN</t>
  </si>
  <si>
    <t>AZAT CEYHAN</t>
  </si>
  <si>
    <t>HÜSEYİN KARAGÖZ</t>
  </si>
  <si>
    <t>YUSUF AYDIN</t>
  </si>
  <si>
    <t>BERİVAN GÜNGÖRMÜŞ</t>
  </si>
  <si>
    <t>BERDAN YÜCE</t>
  </si>
  <si>
    <t>FURKAN MUBİN ÇAKAR</t>
  </si>
  <si>
    <t>HASAN TEZER</t>
  </si>
  <si>
    <t>KEREM KADUŞ</t>
  </si>
  <si>
    <t>ŞEFİK DOĞAN</t>
  </si>
  <si>
    <t>MEHMET ŞAH TANGÜL</t>
  </si>
  <si>
    <t>MELEK GÜLMEZ</t>
  </si>
  <si>
    <t>SERKAN İZGİ</t>
  </si>
  <si>
    <t>ZÜLKÜF KILIÇ</t>
  </si>
  <si>
    <t>BAHAR KAYA</t>
  </si>
  <si>
    <t>BESRA İÇEN</t>
  </si>
  <si>
    <t>CENGİZ KADUŞ</t>
  </si>
  <si>
    <t>EDANUR KADUŞ</t>
  </si>
  <si>
    <t>ERAY TEZER</t>
  </si>
  <si>
    <t>GAMZE ARTAÇ</t>
  </si>
  <si>
    <t>HİLAL ÇAKAR</t>
  </si>
  <si>
    <t>KEREM YAVUZ</t>
  </si>
  <si>
    <t>MEHMET YILDIRIM</t>
  </si>
  <si>
    <t>MELİKE KAÇMAZ</t>
  </si>
  <si>
    <t>RABİA KORKMAZ</t>
  </si>
  <si>
    <t>VEDAT KADUŞ</t>
  </si>
  <si>
    <t>İBRAHİM ÖZTEKİN</t>
  </si>
  <si>
    <t>BERFİN KARADENİZ</t>
  </si>
  <si>
    <t>SERAP KADUŞ</t>
  </si>
  <si>
    <t>ROJİN KARDAŞ</t>
  </si>
  <si>
    <t>MEHMET YÜCE</t>
  </si>
  <si>
    <t>MURAT YILDIRIM</t>
  </si>
  <si>
    <t>SEBİHA TAN</t>
  </si>
  <si>
    <t>VEYSEL EKE</t>
  </si>
  <si>
    <t>ZEHRA EKE</t>
  </si>
  <si>
    <t>ZEYNEP AKTAŞ</t>
  </si>
  <si>
    <t>RECEP KORHAN</t>
  </si>
  <si>
    <t>İBRAHİM HALİL TÜRK</t>
  </si>
  <si>
    <t>HACER BURAK</t>
  </si>
  <si>
    <t>ARAFAT YAKAR</t>
  </si>
  <si>
    <t>AYLİN YILDIRIM</t>
  </si>
  <si>
    <t>AZAT TAN</t>
  </si>
  <si>
    <t>BERİVAN KARA</t>
  </si>
  <si>
    <t>ZERDA POLAT</t>
  </si>
  <si>
    <t>VAHİBE ATABEY</t>
  </si>
  <si>
    <t>EBRU YURTTAŞ</t>
  </si>
  <si>
    <t>YASEMİN KARAGÖZ</t>
  </si>
  <si>
    <t>DİYAR YUNAK</t>
  </si>
  <si>
    <t>EDA NUR KAHRAMAN</t>
  </si>
  <si>
    <t>ELİF AKTAN</t>
  </si>
  <si>
    <t>ESRA ASLAN</t>
  </si>
  <si>
    <t>FERAT KESKİN</t>
  </si>
  <si>
    <t>HASRET YAKAR</t>
  </si>
  <si>
    <t>MAHMUT YURTDAŞ</t>
  </si>
  <si>
    <t>MEHMET ŞİRİN EVSAN</t>
  </si>
  <si>
    <t>MEHMET ŞİRİN ÖZER</t>
  </si>
  <si>
    <t>MERVE ŞEVİN YILDIRIM</t>
  </si>
  <si>
    <t>MUSTAFA ARTAÇ</t>
  </si>
  <si>
    <t>REBER YUNAK</t>
  </si>
  <si>
    <t>ROJİN AYDIN</t>
  </si>
  <si>
    <t>ŞAHİNEBAT GÜNGÖRMÜŞ</t>
  </si>
  <si>
    <t>YUSUF YAVUZ</t>
  </si>
  <si>
    <t>ZERDA TAN</t>
  </si>
  <si>
    <t>ZEYNEP DEMİR</t>
  </si>
  <si>
    <t>ZEYNEP DOĞAN</t>
  </si>
  <si>
    <t>ÖMER YAMAN</t>
  </si>
  <si>
    <t>ROJDA SELÇUK</t>
  </si>
  <si>
    <t>AYNUR DEMİROĞLU</t>
  </si>
  <si>
    <t>DERYA DERTLİ</t>
  </si>
  <si>
    <t>MEHMET KUTLU</t>
  </si>
  <si>
    <t>EMİR ECE</t>
  </si>
  <si>
    <t>BERİVAN YILMAZ</t>
  </si>
  <si>
    <t>BERİVAN YİĞİT</t>
  </si>
  <si>
    <t>ADNAN ÇELİK</t>
  </si>
  <si>
    <t>MELEK KARADUMAN</t>
  </si>
  <si>
    <t>AZAT METE</t>
  </si>
  <si>
    <t>ROZERİN ÖZKAN</t>
  </si>
  <si>
    <t>HASAN ASLAN</t>
  </si>
  <si>
    <t>İPEK KAYA</t>
  </si>
  <si>
    <t>ÖZLEM KAYA</t>
  </si>
  <si>
    <t>RAMAZAN PAPATYA</t>
  </si>
  <si>
    <t>ŞAHİN DOLU</t>
  </si>
  <si>
    <t>DUYGU ASLANOĞLU</t>
  </si>
  <si>
    <t>GÜLAY GEDİKLİ</t>
  </si>
  <si>
    <t>HACİ AYDOĞAN</t>
  </si>
  <si>
    <t>ÖMER YEŞİL</t>
  </si>
  <si>
    <t>RUŞEN ŞAHİN</t>
  </si>
  <si>
    <t>DİLAN YEŞİL</t>
  </si>
  <si>
    <t>İBRAHİM YEŞİL</t>
  </si>
  <si>
    <t>ROZERİ YEŞİL</t>
  </si>
  <si>
    <t>SEDEF ERKOL</t>
  </si>
  <si>
    <t>AZAD TORAN</t>
  </si>
  <si>
    <t>EBRU GEDİKOĞLU</t>
  </si>
  <si>
    <t>KÜBRA GEDİKOĞLU</t>
  </si>
  <si>
    <t>VEZİR DERTLİ</t>
  </si>
  <si>
    <t>PINAR GEDİKOĞLU</t>
  </si>
  <si>
    <t>BİRSEN PELİN LAÇİN</t>
  </si>
  <si>
    <t>İLHAN TAN</t>
  </si>
  <si>
    <t>ABDULMÜTALİP YİĞİT</t>
  </si>
  <si>
    <t>ERAY BARUT</t>
  </si>
  <si>
    <t>MAHİR DALKILIÇ</t>
  </si>
  <si>
    <t>SEDEF TEK</t>
  </si>
  <si>
    <t>AYŞE NUR KAPLAN</t>
  </si>
  <si>
    <t>NAZLICAN KAYA</t>
  </si>
  <si>
    <t>MAZLUM YILDIZ</t>
  </si>
  <si>
    <t>SELDA KAYA</t>
  </si>
  <si>
    <t>BERFİN DOLU</t>
  </si>
  <si>
    <t>CESUR SEYMEN GEDİKLİ</t>
  </si>
  <si>
    <t>DİYAR BARUT</t>
  </si>
  <si>
    <t>YETER MUTLU</t>
  </si>
  <si>
    <t>NURGÜL YORULMAZ</t>
  </si>
  <si>
    <t>SEVAL ERGİN</t>
  </si>
  <si>
    <t>ZEKİYE YEŞİL</t>
  </si>
  <si>
    <t>AZAT YEŞİL</t>
  </si>
  <si>
    <t>GÜLSÜM YEŞİL</t>
  </si>
  <si>
    <t>GÜNEŞ ERKOL</t>
  </si>
  <si>
    <t>MERAL YEŞİL</t>
  </si>
  <si>
    <t>ÜMİT YEŞİL</t>
  </si>
  <si>
    <t>NESRİN PINAR</t>
  </si>
  <si>
    <t>DİLAN YILDIRIM</t>
  </si>
  <si>
    <t>SADİYE PINAR</t>
  </si>
  <si>
    <t>SEMANUR YILDIRIM</t>
  </si>
  <si>
    <t>MEHDİN NERGÜZ</t>
  </si>
  <si>
    <t>OZAN DEMİR</t>
  </si>
  <si>
    <t>VEDAT ACUN</t>
  </si>
  <si>
    <t>SERKAN PINAR</t>
  </si>
  <si>
    <t>KADER ÇETİN</t>
  </si>
  <si>
    <t>KENAN ÖZDEM</t>
  </si>
  <si>
    <t>KISMET ÇETİN</t>
  </si>
  <si>
    <t>İLHAN GÜLER</t>
  </si>
  <si>
    <t>MEHMET AYDIN</t>
  </si>
  <si>
    <t>İBRAHİM GÜZEL</t>
  </si>
  <si>
    <t>DOĞAN CANPOLAT</t>
  </si>
  <si>
    <t>GÜLAY ULAŞ</t>
  </si>
  <si>
    <t>MUSA CANPOLAT</t>
  </si>
  <si>
    <t>REYHAN CEBE</t>
  </si>
  <si>
    <t>HASAN TÜRK</t>
  </si>
  <si>
    <t>ÖZGÜL CANPOLAT</t>
  </si>
  <si>
    <t>MEHMET NUR YURTDAŞ</t>
  </si>
  <si>
    <t>ŞİYAR YURTDAŞ</t>
  </si>
  <si>
    <t>VEYSEL DEMİR</t>
  </si>
  <si>
    <t>ALİCAN ŞİMŞEK</t>
  </si>
  <si>
    <t>EZGİ ONUŞ</t>
  </si>
  <si>
    <t>AYNUR TURA</t>
  </si>
  <si>
    <t>KADİR YILMAZ</t>
  </si>
  <si>
    <t>EMRE UTKU BİNGÖL</t>
  </si>
  <si>
    <t>DAMLA NUR KAÇAR</t>
  </si>
  <si>
    <t>DİDEM BİNGÖL</t>
  </si>
  <si>
    <t>HÜSEYİN ŞAHİN</t>
  </si>
  <si>
    <t>İREM ERGÜN</t>
  </si>
  <si>
    <t>FİLİZ ŞENOL</t>
  </si>
  <si>
    <t>FATMA BİNGÖL</t>
  </si>
  <si>
    <t>HELİN KAYA</t>
  </si>
  <si>
    <t>GÜLBAHAR KAN</t>
  </si>
  <si>
    <t>HATİCE TAN</t>
  </si>
  <si>
    <t>HELİN KARAKOYUN</t>
  </si>
  <si>
    <t>NİSA NUR YAŞAR</t>
  </si>
  <si>
    <t>RABİA TUNE</t>
  </si>
  <si>
    <t>AZİZ YAKUT</t>
  </si>
  <si>
    <t>ÖZNUR DEMİR</t>
  </si>
  <si>
    <t>ŞEVVAL SARI</t>
  </si>
  <si>
    <t>EYYÜP KAYA</t>
  </si>
  <si>
    <t>MEHMET SELİM ASLAN</t>
  </si>
  <si>
    <t>ERKAN KORKMAZ</t>
  </si>
  <si>
    <t>NURULLAH AKDENİZ</t>
  </si>
  <si>
    <t>MUHAMMET KAYACAN</t>
  </si>
  <si>
    <t>ŞİLAN KESKİN</t>
  </si>
  <si>
    <t>SERHAT ALACA</t>
  </si>
  <si>
    <t>ŞİYAR TAN</t>
  </si>
  <si>
    <t>UMUT ARTIK</t>
  </si>
  <si>
    <t>ZERDA DENİZ</t>
  </si>
  <si>
    <t>ASLAN DUYU</t>
  </si>
  <si>
    <t>NAZLICAN GÜN</t>
  </si>
  <si>
    <t>YUNUS BARAN</t>
  </si>
  <si>
    <t>AHMET ELMAS</t>
  </si>
  <si>
    <t>ALİ UMUTLU</t>
  </si>
  <si>
    <t>DİLAN KINIK</t>
  </si>
  <si>
    <t>MEHMET RESUL EROĞLU</t>
  </si>
  <si>
    <t>VEYSEL LAÇİN</t>
  </si>
  <si>
    <t>BÜŞRA AKDENİZ</t>
  </si>
  <si>
    <t>ELİF PALA</t>
  </si>
  <si>
    <t>İBRAHİM METE</t>
  </si>
  <si>
    <t>FERHAT YİĞİT</t>
  </si>
  <si>
    <t>HATUN KAÇAR</t>
  </si>
  <si>
    <t>BERİVAN AKDEMİR</t>
  </si>
  <si>
    <t>LALE KINIK</t>
  </si>
  <si>
    <t>İREM SATILMIŞ</t>
  </si>
  <si>
    <t>ROJDA GÜLŞEN</t>
  </si>
  <si>
    <t>PERVİN İÇLİ</t>
  </si>
  <si>
    <t>YEKBUN KOÇYİĞİT</t>
  </si>
  <si>
    <t>BARAN TAŞ</t>
  </si>
  <si>
    <t>RIFAT TAŞ</t>
  </si>
  <si>
    <t>ROHAT EVSAN</t>
  </si>
  <si>
    <t>ŞİAR TAN</t>
  </si>
  <si>
    <t>ZELAL DEMİR</t>
  </si>
  <si>
    <t>YUSUF KESKİN</t>
  </si>
  <si>
    <t>ZERDA KAYA</t>
  </si>
  <si>
    <t>ZÜLKÜF ÖZ</t>
  </si>
  <si>
    <t>AZAD DUYU</t>
  </si>
  <si>
    <t>NİHAT YAŞAR</t>
  </si>
  <si>
    <t>BERAT DUYU</t>
  </si>
  <si>
    <t>DENİZ DUYU</t>
  </si>
  <si>
    <t>FETİ DUYU</t>
  </si>
  <si>
    <t>EMRE DUYU</t>
  </si>
  <si>
    <t>KUTBETTİN KAYA</t>
  </si>
  <si>
    <t>AGİT CAN</t>
  </si>
  <si>
    <t>ZEYNEP CAN</t>
  </si>
  <si>
    <t>BAŞAK KARACA</t>
  </si>
  <si>
    <t>AZAT CAN</t>
  </si>
  <si>
    <t>BÜNYAMİN EKİN</t>
  </si>
  <si>
    <t>EMİRHAN YEŞİL</t>
  </si>
  <si>
    <t>MUHAMMED KARAKAŞ</t>
  </si>
  <si>
    <t>FATMA UMUTLU</t>
  </si>
  <si>
    <t>GÖKHAN ARTIK</t>
  </si>
  <si>
    <t>GİZEM DAŞÇİ</t>
  </si>
  <si>
    <t>ZÜBEYDE ÖZ</t>
  </si>
  <si>
    <t>HAKAN DİKMEN</t>
  </si>
  <si>
    <t>İHSAN UMUTLU</t>
  </si>
  <si>
    <t>KÜBRA AKKUM</t>
  </si>
  <si>
    <t>SEVİM ŞENOL</t>
  </si>
  <si>
    <t>RABİA YİĞİT</t>
  </si>
  <si>
    <t>MEHMET TURHAN</t>
  </si>
  <si>
    <t>RUBAR TAKAR</t>
  </si>
  <si>
    <t>SUZAN TORLAK</t>
  </si>
  <si>
    <t>UĞURCAN ÇUBUK</t>
  </si>
  <si>
    <t>YUNUS SÖNMEZ</t>
  </si>
  <si>
    <t>YUSUF ATSIZ</t>
  </si>
  <si>
    <t>FATMA NUR SARI</t>
  </si>
  <si>
    <t>BÜŞRA ÇAKAR</t>
  </si>
  <si>
    <t>SEYİTHAN DUYU</t>
  </si>
  <si>
    <t>YUSUF DEMİR</t>
  </si>
  <si>
    <t>YASEMİN ERGÜN</t>
  </si>
  <si>
    <t>SALİM DUYU</t>
  </si>
  <si>
    <t>YUSUF KILIÇ</t>
  </si>
  <si>
    <t>MEHMET ŞÜKRÜ ÇELİK</t>
  </si>
  <si>
    <t>AYLİN ÖLMEZ</t>
  </si>
  <si>
    <t>AYŞENUR ÖCAL</t>
  </si>
  <si>
    <t>AZER YILMAZ</t>
  </si>
  <si>
    <t>BERDAN YASİN</t>
  </si>
  <si>
    <t>BERFİN KAÇMAZ</t>
  </si>
  <si>
    <t>MERVE KAYA</t>
  </si>
  <si>
    <t>AZAT KILIÇASLAN</t>
  </si>
  <si>
    <t>DAMLA KAYA</t>
  </si>
  <si>
    <t>ERKAN BOĞA</t>
  </si>
  <si>
    <t>EYYÜP ÇELİK</t>
  </si>
  <si>
    <t>GÖNÜL KAYA</t>
  </si>
  <si>
    <t>ENES GÜN</t>
  </si>
  <si>
    <t>BERDAN KORKMAZ</t>
  </si>
  <si>
    <t>HAKAN SAV</t>
  </si>
  <si>
    <t>MELEK KIZIL</t>
  </si>
  <si>
    <t>MUHAMMET BİNGÖL</t>
  </si>
  <si>
    <t>UMUT AKTAŞ</t>
  </si>
  <si>
    <t>SEMA NUR YAŞAR</t>
  </si>
  <si>
    <t>TUĞBA ALACA</t>
  </si>
  <si>
    <t>ŞEHRİBAN KORHAN</t>
  </si>
  <si>
    <t>TÜLAY GÜN</t>
  </si>
  <si>
    <t>YUSUF GÜN</t>
  </si>
  <si>
    <t>ZÜLKÜF BURAK</t>
  </si>
  <si>
    <t>GÜLAY İÇLİ</t>
  </si>
  <si>
    <t>FİLİZ YİĞİT</t>
  </si>
  <si>
    <t>ERAY SARİ</t>
  </si>
  <si>
    <t>MURAT KILIÇ</t>
  </si>
  <si>
    <t>SONER ÖZTÜRK</t>
  </si>
  <si>
    <t>ŞAHİN KARDAŞ</t>
  </si>
  <si>
    <t>ŞEYHMUS DUYU</t>
  </si>
  <si>
    <t>SEDEF BARUT</t>
  </si>
  <si>
    <t>NAZLI YURTTAŞ</t>
  </si>
  <si>
    <t>BERİVAN KARAKOÇ</t>
  </si>
  <si>
    <t>ENVERİ KARADUMAN</t>
  </si>
  <si>
    <t>SONGÜL ALTINDAĞ</t>
  </si>
  <si>
    <t>EMRE KURT</t>
  </si>
  <si>
    <t>DİLAN ÖZ</t>
  </si>
  <si>
    <t>HELİN ÖZGÜL</t>
  </si>
  <si>
    <t>BEYTULLAH ŞAHİN</t>
  </si>
  <si>
    <t>EMRE CAN</t>
  </si>
  <si>
    <t>HALİME YAŞAR</t>
  </si>
  <si>
    <t>HELİN KARAHAN</t>
  </si>
  <si>
    <t>HÜSEYİN KINIK</t>
  </si>
  <si>
    <t>SERKAN İÇLİ</t>
  </si>
  <si>
    <t>KENAN DİKMEN</t>
  </si>
  <si>
    <t>MUAMMER FURKAN KAYA</t>
  </si>
  <si>
    <t>İLKNUR BOZKURT</t>
  </si>
  <si>
    <t>ONUR ZİREK</t>
  </si>
  <si>
    <t>BARIŞ ARSLAN</t>
  </si>
  <si>
    <t>SEHER ÖZKAHRAMAN</t>
  </si>
  <si>
    <t>SENAİ METE</t>
  </si>
  <si>
    <t>YUNUS KURT</t>
  </si>
  <si>
    <t>YUSUF CAN</t>
  </si>
  <si>
    <t>ZERDA DEMİRCİ</t>
  </si>
  <si>
    <t>ZÜLKÜF ENVEROĞLU</t>
  </si>
  <si>
    <t>SABRİ ŞAHİN</t>
  </si>
  <si>
    <t>KADİR SARİ</t>
  </si>
  <si>
    <t>SİNEM YILDIZ</t>
  </si>
  <si>
    <t>TAŞKIN DUYU</t>
  </si>
  <si>
    <t>ZEYNEP KILIÇ</t>
  </si>
  <si>
    <t>SERKAN ŞAHİN</t>
  </si>
  <si>
    <t>MURAT SOLMAZ</t>
  </si>
  <si>
    <t>MEHMET TAŞ</t>
  </si>
  <si>
    <t>NURETTİN ÇETİN</t>
  </si>
  <si>
    <t>SEYİT ALİ YILMAZ</t>
  </si>
  <si>
    <t>FURKAN DOĞAN</t>
  </si>
  <si>
    <t>MUHAMMET KAYA</t>
  </si>
  <si>
    <t>TAHİR AYDOĞAN</t>
  </si>
  <si>
    <t>AZAD ÇETİN</t>
  </si>
  <si>
    <t>EREN ÇERİ</t>
  </si>
  <si>
    <t>MELEKŞAH TÜRK</t>
  </si>
  <si>
    <t>ENES GEZER</t>
  </si>
  <si>
    <t>MUSA YİĞİT</t>
  </si>
  <si>
    <t>RECEP ÜNAL</t>
  </si>
  <si>
    <t>FURKAN YILMAZ</t>
  </si>
  <si>
    <t>GEYLANİ KARACAN</t>
  </si>
  <si>
    <t>OZAN GÜLŞEN</t>
  </si>
  <si>
    <t>ÜMMET KILİÇ</t>
  </si>
  <si>
    <t>YAKUP YILMAZ</t>
  </si>
  <si>
    <t>BERFİN GÖRENÇ</t>
  </si>
  <si>
    <t>ESMA ELMACI</t>
  </si>
  <si>
    <t>GÜLNUR ERGÜN</t>
  </si>
  <si>
    <t>HAVA DUYU</t>
  </si>
  <si>
    <t>HELEN İNAT</t>
  </si>
  <si>
    <t>İREM BALCI</t>
  </si>
  <si>
    <t>ESRA KAHRAMAN</t>
  </si>
  <si>
    <t>ZEYNEP HAFSA AKTOP</t>
  </si>
  <si>
    <t>HAZAL ARAT</t>
  </si>
  <si>
    <t>MUHSİNE İNAT</t>
  </si>
  <si>
    <t>DENİZ SERİN</t>
  </si>
  <si>
    <t>YAZGÜL GÖK</t>
  </si>
  <si>
    <t>SEMA NUR GÜLŞEN</t>
  </si>
  <si>
    <t>SENANUR YAKUT</t>
  </si>
  <si>
    <t>BAHAR GÜNDÜZ</t>
  </si>
  <si>
    <t>DİLEK DANA</t>
  </si>
  <si>
    <t>ZELAL OKUR</t>
  </si>
  <si>
    <t>SEVGİ SALAR</t>
  </si>
  <si>
    <t>SERHAT METE</t>
  </si>
  <si>
    <t>HÜSEYİN YAMAN</t>
  </si>
  <si>
    <t>İBRAHİM ÇİÇEK</t>
  </si>
  <si>
    <t>AZAT SOLMAZ</t>
  </si>
  <si>
    <t>MUHAMMED ÖZ</t>
  </si>
  <si>
    <t>NİHAT ÇİÇEK</t>
  </si>
  <si>
    <t>UMUT KAÇMAZ</t>
  </si>
  <si>
    <t>ŞEVKET YAĞIZ</t>
  </si>
  <si>
    <t>MEHMET ZÜLFİ ÖLMEZ</t>
  </si>
  <si>
    <t>BERAT KAYMAK</t>
  </si>
  <si>
    <t>HAZİM KAYMAK</t>
  </si>
  <si>
    <t>HABİL ULU</t>
  </si>
  <si>
    <t>HATİP KORKMAZ</t>
  </si>
  <si>
    <t>MEHMET YILMAZ</t>
  </si>
  <si>
    <t>BERAT KAYA</t>
  </si>
  <si>
    <t>MEHMET SIDDIK ÖZER</t>
  </si>
  <si>
    <t>ABDURRAHMAN TÜRK</t>
  </si>
  <si>
    <t>SABRİ KARACAN</t>
  </si>
  <si>
    <t>İBRAHİM KAYNAK</t>
  </si>
  <si>
    <t>MUHAMMED SERHAT KAYA</t>
  </si>
  <si>
    <t>BERÇEM TİRYAKİ</t>
  </si>
  <si>
    <t>FİRDEVS YİĞİT</t>
  </si>
  <si>
    <t>HİLAL İNAT</t>
  </si>
  <si>
    <t>ZEHRA İNAT</t>
  </si>
  <si>
    <t>MERYEM ULUĞBEY</t>
  </si>
  <si>
    <t>SAADET KAHRAMAN</t>
  </si>
  <si>
    <t>AYŞE KAYA</t>
  </si>
  <si>
    <t>BEYZANUR KARADUMAN</t>
  </si>
  <si>
    <t>KİRAZ YILDIZ</t>
  </si>
  <si>
    <t>MEDİNE AKŞİT</t>
  </si>
  <si>
    <t>MEDİNE İZCİ</t>
  </si>
  <si>
    <t>ÖZLEM YETMİŞ</t>
  </si>
  <si>
    <t>SEDA İNAT</t>
  </si>
  <si>
    <t>SUZAN ABİŞ</t>
  </si>
  <si>
    <t>DERYA YEL</t>
  </si>
  <si>
    <t>İREM BIÇAK</t>
  </si>
  <si>
    <t>AYNUR ŞAHİN</t>
  </si>
  <si>
    <t>FAHRİYE KILİÇ</t>
  </si>
  <si>
    <t>OKUL ADI</t>
  </si>
  <si>
    <t>ÇAYÖNÜ ORTAOKULU</t>
  </si>
  <si>
    <t>ATATÜRK ORTAOKULU</t>
  </si>
  <si>
    <t>CUMHURİYET ORTAOKULU</t>
  </si>
  <si>
    <t>15 TEMMUZ ŞEHİDİ  ASKERİ ÇOBAN ORTAOKULU</t>
  </si>
  <si>
    <t>İSMETPAŞA ORTAOKULU</t>
  </si>
  <si>
    <t>ERGANİ İMKB YBO</t>
  </si>
  <si>
    <t>ERGANİ İMKB YBO İMAMHATİP ORTAOKULU</t>
  </si>
  <si>
    <t>SEZAİ KARAKOÇ ORTA OKULU</t>
  </si>
  <si>
    <t>SEZAİ KARAKOÇ İMAMHATİP  ORTA OKULU</t>
  </si>
  <si>
    <t>EYLEM YOLDAŞ</t>
  </si>
  <si>
    <t>DİLARA YAŞAR</t>
  </si>
  <si>
    <t>EDANUR ŞİMŞEK</t>
  </si>
  <si>
    <t>ESRA TEKKAŞ</t>
  </si>
  <si>
    <t>FATMA ŞEVİN ÇELEN</t>
  </si>
  <si>
    <t>GÜLÇİN YAŞAR</t>
  </si>
  <si>
    <t>İREM TURHAN</t>
  </si>
  <si>
    <t>KÜBRA FİDAN</t>
  </si>
  <si>
    <t>MELEK ÇINKILIÇ</t>
  </si>
  <si>
    <t>TUĞBA MENTEŞ</t>
  </si>
  <si>
    <t>YELİZ İÇLİ</t>
  </si>
  <si>
    <t>ZEYNEP ÇOLAK</t>
  </si>
  <si>
    <t>BÜŞRA GÜNGÖR</t>
  </si>
  <si>
    <t>KİNEM PALA</t>
  </si>
  <si>
    <t>ELİF KARTALMİŞ</t>
  </si>
  <si>
    <t>KÜBRA GÜNGÖR</t>
  </si>
  <si>
    <t>MERVE KIZIL</t>
  </si>
  <si>
    <t>KADER SERİN</t>
  </si>
  <si>
    <t>FATMA AVŞAR</t>
  </si>
  <si>
    <t>CANSU YÜCE</t>
  </si>
  <si>
    <t>ŞEVVAL ÇİÇEK</t>
  </si>
  <si>
    <t>ROJİN ÇİÇEK</t>
  </si>
  <si>
    <t>RABİA KILIÇ</t>
  </si>
  <si>
    <t>RUKEN DEMİRCİOĞLU</t>
  </si>
  <si>
    <t>AZRA NUR ASLAN</t>
  </si>
  <si>
    <t>BÜŞRA BİÇAK</t>
  </si>
  <si>
    <t>ZİLAN OĞUZATAY</t>
  </si>
  <si>
    <t>GÜLBAHAR UMUTLU</t>
  </si>
  <si>
    <t>İLKNUR TÜRK</t>
  </si>
  <si>
    <t>SİNEM YERLİKAYA</t>
  </si>
  <si>
    <t>TUBA TÜTÜ</t>
  </si>
  <si>
    <t>HELİN YAKUT</t>
  </si>
  <si>
    <t>ESİN TÜTÜ</t>
  </si>
  <si>
    <t>ŞİLAN BURAK</t>
  </si>
  <si>
    <t>ROJDA AYKAÇ</t>
  </si>
  <si>
    <t>RUKEN KARADAŞ</t>
  </si>
  <si>
    <t>ZEYNEP GENÇER</t>
  </si>
  <si>
    <t>AYNUR METE</t>
  </si>
  <si>
    <t>BETÜL KAN</t>
  </si>
  <si>
    <t>HATİCE ÇELİK</t>
  </si>
  <si>
    <t>İREM YALÇIN</t>
  </si>
  <si>
    <t>ROZERİN ÇETİNER</t>
  </si>
  <si>
    <t>YILDIZ KINIK</t>
  </si>
  <si>
    <t>ZOZAN KINIK</t>
  </si>
  <si>
    <t>SÜMEYRA KILIÇASLAN</t>
  </si>
  <si>
    <t>GÜLSÜM YILDIZ</t>
  </si>
  <si>
    <t>ESRA TEKİN</t>
  </si>
  <si>
    <t>YETER GÜNER</t>
  </si>
  <si>
    <t>İLKNUR KINIK</t>
  </si>
  <si>
    <t>FURKAN ÖCAL</t>
  </si>
  <si>
    <t>AHMET ASLAN</t>
  </si>
  <si>
    <t>AZAD ASLAN</t>
  </si>
  <si>
    <t>HAMZA ÇINAR</t>
  </si>
  <si>
    <t>MEHMET EMİN TARAN</t>
  </si>
  <si>
    <t>MEVLANA DEMİRCAN</t>
  </si>
  <si>
    <t>MUSTAFA ÇİNİK</t>
  </si>
  <si>
    <t>MÜCAHİT TAN</t>
  </si>
  <si>
    <t>RAMAZAN SAK</t>
  </si>
  <si>
    <t>SELAHATTİN CENNET</t>
  </si>
  <si>
    <t>YAKUP KARDAŞ</t>
  </si>
  <si>
    <t>YUSUF CAN EROĞLU</t>
  </si>
  <si>
    <t>SEYİT YUSUF DÖNMEZ</t>
  </si>
  <si>
    <t>HABİB DAVDAV</t>
  </si>
  <si>
    <t>ŞAHİN GÜZEL</t>
  </si>
  <si>
    <t>MEHMET SÜLEYMAN ASLAN</t>
  </si>
  <si>
    <t>BERZAN BUĞDAYCI</t>
  </si>
  <si>
    <t>FERHAT BİNGÖL</t>
  </si>
  <si>
    <t>UMUT DUMAN</t>
  </si>
  <si>
    <t>ÖMER YILDIRIM</t>
  </si>
  <si>
    <t>ENES ÖZDAL</t>
  </si>
  <si>
    <t>NESİP TANIŞ</t>
  </si>
  <si>
    <t>AHMET ÇELİK</t>
  </si>
  <si>
    <t>SELÇUK YAŞAR</t>
  </si>
  <si>
    <t>BURHAN ASLAN</t>
  </si>
  <si>
    <t>EMRE CAN ŞENER</t>
  </si>
  <si>
    <t>İSMAİL ÇOBANOĞLU</t>
  </si>
  <si>
    <t>İBRAHİM HALİL ÇETİN</t>
  </si>
  <si>
    <t>SAVAŞ KINIK</t>
  </si>
  <si>
    <t>MEHMET EMİN TEKDEMİR</t>
  </si>
  <si>
    <t>MUHAMMET İÇLİ</t>
  </si>
  <si>
    <t>ONUR KOÇAK</t>
  </si>
  <si>
    <t>UMUT KAPLAN</t>
  </si>
  <si>
    <t>YUSUF TÜRK</t>
  </si>
  <si>
    <t>ZÜLKÜF İÇLİ</t>
  </si>
  <si>
    <t>ZÜLKÜF POLAT</t>
  </si>
  <si>
    <t>SIDDIK ORUÇ</t>
  </si>
  <si>
    <t>OSMAN ASAR</t>
  </si>
  <si>
    <t>BARIŞ KILIÇASLAN</t>
  </si>
  <si>
    <t>ZÜLKÜF DOLU</t>
  </si>
  <si>
    <t>MUHEMMED EMİN GÜNEŞ</t>
  </si>
  <si>
    <t>YUSUF ŞİMŞEK</t>
  </si>
  <si>
    <t>KADİR AKDENİZ</t>
  </si>
  <si>
    <t>İBRAHİM ATABEY</t>
  </si>
  <si>
    <t>İBRAHİM TUNÇ</t>
  </si>
  <si>
    <t>NAMIK KEMAL İMAM HATİP ORTAOKULU</t>
  </si>
  <si>
    <t>SINAVA GİREN ÖĞRENCİ SAYISI</t>
  </si>
  <si>
    <t>AZAD UMUTLU</t>
  </si>
  <si>
    <t>PELDA DİLEM ÖZARSLAN</t>
  </si>
  <si>
    <t>BESRA DAŞÇİ</t>
  </si>
  <si>
    <t>CEREN YILDIRIM</t>
  </si>
  <si>
    <t>DİLAN ACAR</t>
  </si>
  <si>
    <t>EKREM KINIK</t>
  </si>
  <si>
    <t>ESRA DAŞÇİ</t>
  </si>
  <si>
    <t>ESRA SÖNMEZ</t>
  </si>
  <si>
    <t>FERHAT ŞAHİN</t>
  </si>
  <si>
    <t>FUNDA ÇİNİK</t>
  </si>
  <si>
    <t>ARİF BERKE SOYSAL</t>
  </si>
  <si>
    <t>KEREM PAMUKCİ</t>
  </si>
  <si>
    <t>MEHMET ADAR GÜN</t>
  </si>
  <si>
    <t>MEHMET ŞERİF KAYA</t>
  </si>
  <si>
    <t>MEHMET VEYSİ KILIÇ</t>
  </si>
  <si>
    <t>MUSTAFA KAYA</t>
  </si>
  <si>
    <t>ORHAN ÖNER</t>
  </si>
  <si>
    <t>ABDULCELİL KARAKUŞ</t>
  </si>
  <si>
    <t>SEDEF KAYA</t>
  </si>
  <si>
    <t>SELİN YİĞİTALP</t>
  </si>
  <si>
    <t>SENA LAÇİN</t>
  </si>
  <si>
    <t>SERHAT ONUR</t>
  </si>
  <si>
    <t>SEVİM AYDIN</t>
  </si>
  <si>
    <t>SİAHMET DAŞÇİ</t>
  </si>
  <si>
    <t>UMUT DENİZHAN</t>
  </si>
  <si>
    <t>HANİFE DEMİRKAN</t>
  </si>
  <si>
    <t>REMZİ ÜRÜ</t>
  </si>
  <si>
    <t>SERKAN ÜRÜ</t>
  </si>
  <si>
    <t>ŞİLAN YALÇIN</t>
  </si>
  <si>
    <t>BEYZANUR KARAKUŞ</t>
  </si>
  <si>
    <t>İBRAHİM KIZIL</t>
  </si>
  <si>
    <t>DUYGU PAÇACI</t>
  </si>
  <si>
    <t>BARAN AKYILDIZ</t>
  </si>
  <si>
    <t>PENBE İLAYDA ERKELEŞ</t>
  </si>
  <si>
    <t>BERDAN TOSUN</t>
  </si>
  <si>
    <t>BERİTAN GÜLMEZ</t>
  </si>
  <si>
    <t>CEBRAİL CENGİZ</t>
  </si>
  <si>
    <t>CEREN AKÇAY</t>
  </si>
  <si>
    <t>DENİZ KARAYEL</t>
  </si>
  <si>
    <t>DUYGU KARABULUT</t>
  </si>
  <si>
    <t>DUYGU YİĞİTALP</t>
  </si>
  <si>
    <t>ENGİN ACAR</t>
  </si>
  <si>
    <t>ESENGÜL ULUN</t>
  </si>
  <si>
    <t>EYLEM KAPLAN</t>
  </si>
  <si>
    <t>GÜNEŞ OĞUZ</t>
  </si>
  <si>
    <t>HALİT GÜMÜŞ</t>
  </si>
  <si>
    <t>HASAN GÜZEL</t>
  </si>
  <si>
    <t>HAVANUR UMUTLU</t>
  </si>
  <si>
    <t>HEDİYE ÖZKAN</t>
  </si>
  <si>
    <t>KADİR BURAN</t>
  </si>
  <si>
    <t>ZÜLFİYE NUR AYDIN</t>
  </si>
  <si>
    <t>MERT ERKOL</t>
  </si>
  <si>
    <t>BÜNYAMİN ERMİŞ</t>
  </si>
  <si>
    <t>NEBİ AKAR</t>
  </si>
  <si>
    <t>NUPELDA TURA</t>
  </si>
  <si>
    <t>ROJBİN KARAKUŞ</t>
  </si>
  <si>
    <t>SEDA ULUN</t>
  </si>
  <si>
    <t>SILA KUŞKAN</t>
  </si>
  <si>
    <t>ŞEVİN UÇAK</t>
  </si>
  <si>
    <t>ŞİLAN ATA</t>
  </si>
  <si>
    <t>TUBA KILIÇKAP</t>
  </si>
  <si>
    <t>YASEMİN SAVAŞ</t>
  </si>
  <si>
    <t>YUSUF İLERİ</t>
  </si>
  <si>
    <t>ZEYNEP NUR SAYIN</t>
  </si>
  <si>
    <t>ZEYNEP YAVUZ</t>
  </si>
  <si>
    <t>GÜRKAN ÜRÜ</t>
  </si>
  <si>
    <t>MERVE ATA</t>
  </si>
  <si>
    <t>HELİN ATEŞ</t>
  </si>
  <si>
    <t>GİZEM NUR GÜN</t>
  </si>
  <si>
    <t>ABDULMETİN YILDIRIM</t>
  </si>
  <si>
    <t>GAMZE KAYA</t>
  </si>
  <si>
    <t>FARUK METE</t>
  </si>
  <si>
    <t>BARIŞ KARAASLAN</t>
  </si>
  <si>
    <t>ACEM CAN</t>
  </si>
  <si>
    <t>BERİVAN AYTEN</t>
  </si>
  <si>
    <t>AZAD SAVAŞ</t>
  </si>
  <si>
    <t>BAHATTİN ÇUÇİ</t>
  </si>
  <si>
    <t>BAYRAM GÜN</t>
  </si>
  <si>
    <t>BERŞAN KAYA</t>
  </si>
  <si>
    <t>CEYLAN GEZER</t>
  </si>
  <si>
    <t>DUYGU KAYA</t>
  </si>
  <si>
    <t>EMİNE KILIÇ</t>
  </si>
  <si>
    <t>ERKAN ULUN</t>
  </si>
  <si>
    <t>FATMA GÖK</t>
  </si>
  <si>
    <t>FERMAN KINIK</t>
  </si>
  <si>
    <t>HELİN ŞEN</t>
  </si>
  <si>
    <t>KÜBRA ŞENOL</t>
  </si>
  <si>
    <t>MERT YİĞİT</t>
  </si>
  <si>
    <t>MUHAMMET TOLGA KARABULUT</t>
  </si>
  <si>
    <t>NESRİN UÇAR</t>
  </si>
  <si>
    <t>ÖMER FARUK ŞEN</t>
  </si>
  <si>
    <t>TÜLAY KAYA</t>
  </si>
  <si>
    <t>SIDIK YUSUF KARAGÖZ</t>
  </si>
  <si>
    <t>ZELAL DAŞÇİ</t>
  </si>
  <si>
    <t>ZÜLKÜFCEM ORAK</t>
  </si>
  <si>
    <t>YUSUF İSLAM KORKMAZ</t>
  </si>
  <si>
    <t>ÖMER SAYAN</t>
  </si>
  <si>
    <t>YUSUF CAN AYDIN</t>
  </si>
  <si>
    <t>DENİZ DAĞDELEN</t>
  </si>
  <si>
    <t>ZAFER ŞİMŞEK</t>
  </si>
  <si>
    <t>HELİN SALAR</t>
  </si>
  <si>
    <t>ERGANİ ORTAOKULU</t>
  </si>
  <si>
    <t>BERZAN YEŞİL</t>
  </si>
  <si>
    <t>ABDULHADİ DAŞÇİ</t>
  </si>
  <si>
    <t>ADÜL DAŞÇİ</t>
  </si>
  <si>
    <t>HAKAN YEŞİL</t>
  </si>
  <si>
    <t>AYŞAN BİNGÖL</t>
  </si>
  <si>
    <t>AZAT YEL</t>
  </si>
  <si>
    <t>BEDRAN SÜMER</t>
  </si>
  <si>
    <t>ELİF YEL</t>
  </si>
  <si>
    <t>GÜLCAN DAŞÇİ</t>
  </si>
  <si>
    <t>HAKAN YEL</t>
  </si>
  <si>
    <t>HATUN DAŞÇİ</t>
  </si>
  <si>
    <t>HELİN BİNGÖL</t>
  </si>
  <si>
    <t>HELİN DOĞAN</t>
  </si>
  <si>
    <t>İBRAHİM İZ</t>
  </si>
  <si>
    <t>İLHAN BİNGÖL</t>
  </si>
  <si>
    <t>MİHRİBAN BİNGÖL</t>
  </si>
  <si>
    <t>NURULLAH ŞAHİN</t>
  </si>
  <si>
    <t>SEDEF DAŞÇİ</t>
  </si>
  <si>
    <t>SİBEL DAŞÇİ</t>
  </si>
  <si>
    <t>ŞİRVAN İZ</t>
  </si>
  <si>
    <t>ŞİYAR GÜNER</t>
  </si>
  <si>
    <t>UMUT GÜNER</t>
  </si>
  <si>
    <t>ZERDA DAŞÇİ</t>
  </si>
  <si>
    <t>ZEYNEP UMUTLU</t>
  </si>
  <si>
    <t>ATILGAN DAŞÇİ</t>
  </si>
  <si>
    <t>EBRU GÜNER</t>
  </si>
  <si>
    <t>MEHMET YEL</t>
  </si>
  <si>
    <t>ROJDA BAKIRCI</t>
  </si>
  <si>
    <t>ZERDA BİNGÖL</t>
  </si>
  <si>
    <t>ZEYNEP ATABEY</t>
  </si>
  <si>
    <t>DİLEK KINIK</t>
  </si>
  <si>
    <t>MUHAMMED NUMAN ÜNAL</t>
  </si>
  <si>
    <t>HELİN YEŞİL</t>
  </si>
  <si>
    <t>İNAN YEŞİL</t>
  </si>
  <si>
    <t>ABDULLAH GÜNER</t>
  </si>
  <si>
    <t>HAMZA YILDIRIM</t>
  </si>
  <si>
    <t>MEHMET CAN KAYA</t>
  </si>
  <si>
    <t>ŞİAR DAŞÇİ</t>
  </si>
  <si>
    <t>BERİVAN BİNGÖL</t>
  </si>
  <si>
    <t>BEYZA ENGİN</t>
  </si>
  <si>
    <t>CANAN BİNGÖL</t>
  </si>
  <si>
    <t>CİHAN GÜNER</t>
  </si>
  <si>
    <t>EMRE BİNGÖL</t>
  </si>
  <si>
    <t>FİLİZ BİNGÖL</t>
  </si>
  <si>
    <t>HACER KAYA</t>
  </si>
  <si>
    <t>HAVVA NUR YEL</t>
  </si>
  <si>
    <t>HELİN GÜNER</t>
  </si>
  <si>
    <t>MEHMET BİNGÖL</t>
  </si>
  <si>
    <t>MELEK İZ</t>
  </si>
  <si>
    <t>METİN YEL</t>
  </si>
  <si>
    <t>NURSEN BİNGÖL</t>
  </si>
  <si>
    <t>RESUL ÖZ</t>
  </si>
  <si>
    <t>SANİYE METE</t>
  </si>
  <si>
    <t>SONGÜL DEMİRCİOĞLU</t>
  </si>
  <si>
    <t>SONGÜL İZ</t>
  </si>
  <si>
    <t>ŞİYAR BİNGÖL</t>
  </si>
  <si>
    <t>VELİ AYDIN</t>
  </si>
  <si>
    <t>ÖZGÜR ÜNAL</t>
  </si>
  <si>
    <t>YUSUF YURT</t>
  </si>
  <si>
    <t>AHMETLİ YAVUZ AKGÖZ ORTAOKULU</t>
  </si>
  <si>
    <t>ABDURRAHMAN ÖKSİZ</t>
  </si>
  <si>
    <t>ABUBEKİR ÖKSİZ</t>
  </si>
  <si>
    <t>AYNUR AKDEMİR</t>
  </si>
  <si>
    <t>AYNUR ASLAN</t>
  </si>
  <si>
    <t>AYŞEGÜL ÖKSİZ</t>
  </si>
  <si>
    <t>CEBRAİL ASLAN</t>
  </si>
  <si>
    <t>GÜLLÜ ALLİHAN</t>
  </si>
  <si>
    <t>HALİME KARA</t>
  </si>
  <si>
    <t>İNTİZAR ATABEY</t>
  </si>
  <si>
    <t>MEHMET MÜNİR ATABEY</t>
  </si>
  <si>
    <t>ÖZLEM ATİLLA</t>
  </si>
  <si>
    <t>PINAR ACAR</t>
  </si>
  <si>
    <t>REMZİYE AYDIN</t>
  </si>
  <si>
    <t>SUNA ASLAN</t>
  </si>
  <si>
    <t>TUBA ALLİHAN</t>
  </si>
  <si>
    <t>YEDA NUR ATABEY</t>
  </si>
  <si>
    <t>YEŞİM ALLİHAN</t>
  </si>
  <si>
    <t>ZEYNEP ASLAN</t>
  </si>
  <si>
    <t>AŞAĞI KUYULU ORTAOKULU</t>
  </si>
  <si>
    <t>ABDURRAHMAN GÜLER</t>
  </si>
  <si>
    <t>BERİVAN KURT</t>
  </si>
  <si>
    <t>FUNDA VURAL</t>
  </si>
  <si>
    <t>MEHMET KENDAL ÇİMEN</t>
  </si>
  <si>
    <t>MERVE ALLİHAN</t>
  </si>
  <si>
    <t>YUSUF DURGUN</t>
  </si>
  <si>
    <t>ŞİLAN ÇİMEN</t>
  </si>
  <si>
    <t>YUSUF ULUĞBEY</t>
  </si>
  <si>
    <t>GAMZE EKEN</t>
  </si>
  <si>
    <t>HATUN ORAK</t>
  </si>
  <si>
    <t>MURAT KINIK</t>
  </si>
  <si>
    <t>NURGÜL AKDEMİR</t>
  </si>
  <si>
    <t>ÖMER TAYFUR</t>
  </si>
  <si>
    <t>AHMET KARABOĞA</t>
  </si>
  <si>
    <t>ZELAL KORKUSUZ</t>
  </si>
  <si>
    <t>AMİNE KALKAN</t>
  </si>
  <si>
    <t>BARAN ERTÜRK</t>
  </si>
  <si>
    <t>BARIŞ YILDIRIM</t>
  </si>
  <si>
    <t>BERAT TAŞ</t>
  </si>
  <si>
    <t>BEYTULLAH BEYAZ</t>
  </si>
  <si>
    <t>CAVİT DEMİR</t>
  </si>
  <si>
    <t>CEBRAİL KORKMAZ</t>
  </si>
  <si>
    <t>CENGİZ YILDIRIM</t>
  </si>
  <si>
    <t>ELANUR TAY</t>
  </si>
  <si>
    <t>EMRE ZİBEK</t>
  </si>
  <si>
    <t>EVİNDAR CAN</t>
  </si>
  <si>
    <t>FATMA BEYAZ</t>
  </si>
  <si>
    <t>FATMA YILDIRIM</t>
  </si>
  <si>
    <t>FESİH SARI</t>
  </si>
  <si>
    <t>GÜLCAN KIZIL</t>
  </si>
  <si>
    <t>HASAN KOCADAĞ</t>
  </si>
  <si>
    <t>İREM ERDUR</t>
  </si>
  <si>
    <t>İREM YÜKSEL</t>
  </si>
  <si>
    <t>MİZGİN ÇOBAN</t>
  </si>
  <si>
    <t>ÖZLEM ÇOBAN</t>
  </si>
  <si>
    <t>RAMAZAN ÖZTÜRK</t>
  </si>
  <si>
    <t>RUKEN ÇOBAN</t>
  </si>
  <si>
    <t>SEDEF TAŞ</t>
  </si>
  <si>
    <t>TELLİ KIZIL</t>
  </si>
  <si>
    <t>YETER GÜMÜŞ</t>
  </si>
  <si>
    <t>AZAT ZENGİN</t>
  </si>
  <si>
    <t>ABDULLAH ÇALAR</t>
  </si>
  <si>
    <t>MAZLUM GÜNEY</t>
  </si>
  <si>
    <t>AZAD BOZDOĞAN</t>
  </si>
  <si>
    <t>BÜŞRA ÇOBAN</t>
  </si>
  <si>
    <t>ELENDA KARADAŞ</t>
  </si>
  <si>
    <t>EMİNE TAY</t>
  </si>
  <si>
    <t>FURKAN AHMET TOSUN</t>
  </si>
  <si>
    <t>HAVA YAMAN</t>
  </si>
  <si>
    <t>HAVA YILDIRIM</t>
  </si>
  <si>
    <t>HEDİYE KIZMAZ</t>
  </si>
  <si>
    <t>HELİN ANLİ</t>
  </si>
  <si>
    <t>HELİN ZENGİN</t>
  </si>
  <si>
    <t>HÜDAİ TEKDEMİR</t>
  </si>
  <si>
    <t>İBRAHİM BOZDOĞAN</t>
  </si>
  <si>
    <t>MEHMET SALİH POLAT</t>
  </si>
  <si>
    <t>MEHMET SELİM ÇOBAN</t>
  </si>
  <si>
    <t>UMUT ÖGÜT</t>
  </si>
  <si>
    <t>NAZLI YILDIRIM</t>
  </si>
  <si>
    <t>ÖZNUR POLAT</t>
  </si>
  <si>
    <t>REMZİYE ÖGÜT</t>
  </si>
  <si>
    <t>RIDVAN BOZDOĞAN</t>
  </si>
  <si>
    <t>UMUT AKAY</t>
  </si>
  <si>
    <t>YAĞMUR GÜMÜŞ</t>
  </si>
  <si>
    <t>YUSUF KAPLAN</t>
  </si>
  <si>
    <t>ZERDA KAPLAN</t>
  </si>
  <si>
    <t>ZEYNEP SARİ</t>
  </si>
  <si>
    <t>ZEYNEP ZİBEK</t>
  </si>
  <si>
    <t>BEREKETLİ ORTAOKULU</t>
  </si>
  <si>
    <t>YUKARI KUYULU ORTAOKULU</t>
  </si>
  <si>
    <t>ABDULBAKİ ASLAN</t>
  </si>
  <si>
    <t>AYNUR ÖZDEMİR</t>
  </si>
  <si>
    <t>AZİZE DEMİRALP</t>
  </si>
  <si>
    <t>BEDRİ BAYAR</t>
  </si>
  <si>
    <t>BERFİN TANKUT</t>
  </si>
  <si>
    <t>BERİVAN POLAT</t>
  </si>
  <si>
    <t>CİHAN BOZKURT</t>
  </si>
  <si>
    <t>DİLAN AKYILDIZ</t>
  </si>
  <si>
    <t>EMRE TAŞYÜREK</t>
  </si>
  <si>
    <t>EVİNDAR KARTAL</t>
  </si>
  <si>
    <t>EYLEM TALAY</t>
  </si>
  <si>
    <t>FURKAN ERTAŞ</t>
  </si>
  <si>
    <t>FURKAN KARADUMAN</t>
  </si>
  <si>
    <t>HİLAL ÖZBEY</t>
  </si>
  <si>
    <t>İSA KAYA</t>
  </si>
  <si>
    <t>KADER BARAN</t>
  </si>
  <si>
    <t>MAHSUM TANKUT</t>
  </si>
  <si>
    <t>NURETTİN TURA</t>
  </si>
  <si>
    <t>NURSER ÖLMEZ</t>
  </si>
  <si>
    <t>PELDA BAYAR</t>
  </si>
  <si>
    <t>SADRETTİN POLAT</t>
  </si>
  <si>
    <t>SAİME SELÇUKHATUN</t>
  </si>
  <si>
    <t>SERDAL AKYILDIZ</t>
  </si>
  <si>
    <t>ŞEVKET POLAT</t>
  </si>
  <si>
    <t>ÜMMÜGÜLSÜM TUNA</t>
  </si>
  <si>
    <t>VELAT BAYAR</t>
  </si>
  <si>
    <t>YETER ÇELENK</t>
  </si>
  <si>
    <t>YUSUF GÜNER</t>
  </si>
  <si>
    <t>YUSUF YAŞAR</t>
  </si>
  <si>
    <t>ZÜLKÜF ÖZER</t>
  </si>
  <si>
    <t>CANVEREN ORTAOKULU</t>
  </si>
  <si>
    <t>AMİNE ZENGİN</t>
  </si>
  <si>
    <t>ROJBİN ZENGİN</t>
  </si>
  <si>
    <t>RUKEN ÇİÇEK</t>
  </si>
  <si>
    <t>MELEK SÜMER</t>
  </si>
  <si>
    <t>ABDULSELAM KAHRAMAN</t>
  </si>
  <si>
    <t>AYSER DAĞTEKİN</t>
  </si>
  <si>
    <t>BİLAL YAMAN</t>
  </si>
  <si>
    <t>CENGİZ KARAGÖZ</t>
  </si>
  <si>
    <t>EKREM AY</t>
  </si>
  <si>
    <t>ELİF TÜRK</t>
  </si>
  <si>
    <t>EVİN AVŞAR</t>
  </si>
  <si>
    <t>EVİN ÇETİN</t>
  </si>
  <si>
    <t>FİRDEVS ULU</t>
  </si>
  <si>
    <t>FURKAN ŞEN</t>
  </si>
  <si>
    <t>HELİN YİĞİT</t>
  </si>
  <si>
    <t>HÜSEYİN BARAN</t>
  </si>
  <si>
    <t>HÜSEYİN KARAKOÇ</t>
  </si>
  <si>
    <t>MUAMMER DOLU</t>
  </si>
  <si>
    <t>MUSTAFA KARAKOÇ</t>
  </si>
  <si>
    <t>NURSENA KAHRAMAN</t>
  </si>
  <si>
    <t>NURULLAH KARAKOÇ</t>
  </si>
  <si>
    <t>ROJDA KAPLAN</t>
  </si>
  <si>
    <t>SEDA NUR KAHRAMAN</t>
  </si>
  <si>
    <t>SEMANUR KARAASLAN</t>
  </si>
  <si>
    <t>SENEM ZENGİN</t>
  </si>
  <si>
    <t>SERVET BİNGÖL</t>
  </si>
  <si>
    <t>SONGÜL DAĞTEKİN</t>
  </si>
  <si>
    <t>SÜLEYMAN KILIÇASLAN</t>
  </si>
  <si>
    <t>ŞAHİN ÇELİK</t>
  </si>
  <si>
    <t>ŞEREF ZENGİN</t>
  </si>
  <si>
    <t>UĞUR METE</t>
  </si>
  <si>
    <t>VEDAT DUMAN</t>
  </si>
  <si>
    <t>YUSUF AVŞAR</t>
  </si>
  <si>
    <t>ŞİLAN TÜRK</t>
  </si>
  <si>
    <t>REYHAN DEMİREL</t>
  </si>
  <si>
    <t>MEHMET AVŞAR</t>
  </si>
  <si>
    <t>FARUK YAMAN</t>
  </si>
  <si>
    <t>HİDAL TÜRK</t>
  </si>
  <si>
    <t>ADAR DOLU</t>
  </si>
  <si>
    <t>ADİL DAĞTEKİN</t>
  </si>
  <si>
    <t>ASİYE ÇELEBİ</t>
  </si>
  <si>
    <t>BOZAN ÇELİK</t>
  </si>
  <si>
    <t>CENNET DEMİREL</t>
  </si>
  <si>
    <t>ERCAN ŞİMŞEK</t>
  </si>
  <si>
    <t>FİKRET ZENGİN</t>
  </si>
  <si>
    <t>GAZEL DOLU</t>
  </si>
  <si>
    <t>GÜLSEREN KAHRAMAN</t>
  </si>
  <si>
    <t>İREM ZENGİN</t>
  </si>
  <si>
    <t>KEVSER SÜMER</t>
  </si>
  <si>
    <t>MAHSUN DOLU</t>
  </si>
  <si>
    <t>MEHMET ALİ ÇELİK</t>
  </si>
  <si>
    <t>MEHMET HANİFİ DOLU</t>
  </si>
  <si>
    <t>MEHMET VEYSİ DAĞTEKİN</t>
  </si>
  <si>
    <t>NUR GÜZEL DOLU</t>
  </si>
  <si>
    <t>PERVİN ÇİÇEK</t>
  </si>
  <si>
    <t>RECEP YEL</t>
  </si>
  <si>
    <t>RUKEN DAĞTEKİN</t>
  </si>
  <si>
    <t>RUKİYE DEMİREL</t>
  </si>
  <si>
    <t>RÜYA ÇERİ</t>
  </si>
  <si>
    <t>ŞİLAN TALAY</t>
  </si>
  <si>
    <t>ŞİYAR YOKUŞ</t>
  </si>
  <si>
    <t>VEDAT DAĞTEKİN</t>
  </si>
  <si>
    <t>YILDIRAY ÇINAR</t>
  </si>
  <si>
    <t>YUSUF DAĞTEKİN</t>
  </si>
  <si>
    <t>ZOZAN ZENGİN</t>
  </si>
  <si>
    <t>HANKÖY ORTAOKULU</t>
  </si>
  <si>
    <t>EMİN KAYA</t>
  </si>
  <si>
    <t>EMRE AKDUĞAN</t>
  </si>
  <si>
    <t>ESMA BALTA</t>
  </si>
  <si>
    <t>NAFİYE KARACAN</t>
  </si>
  <si>
    <t>NİHAL İZCİ</t>
  </si>
  <si>
    <t>YILDIZ KARACAN</t>
  </si>
  <si>
    <t>AHMET ANLİ</t>
  </si>
  <si>
    <t>GÖZEKAYA ORTAOKULU</t>
  </si>
  <si>
    <t>AYDIN ÜLKÜ</t>
  </si>
  <si>
    <t>MEHMET YİGİT</t>
  </si>
  <si>
    <t>BETÜL SÖGÜT</t>
  </si>
  <si>
    <t>YUSUF KARADAMAR</t>
  </si>
  <si>
    <t>ASLI KURU</t>
  </si>
  <si>
    <t>AYCAN TUNÇ</t>
  </si>
  <si>
    <t>AZAD MUTLU</t>
  </si>
  <si>
    <t>CİHAN SEKMAN</t>
  </si>
  <si>
    <t>EMİN YAŞAR</t>
  </si>
  <si>
    <t>FERİDE KOÇAK</t>
  </si>
  <si>
    <t>DİYAR ZOR</t>
  </si>
  <si>
    <t>SONGÜL OĞUZ</t>
  </si>
  <si>
    <t>HİLAL NAZLI</t>
  </si>
  <si>
    <t>HÜLYA BACAK</t>
  </si>
  <si>
    <t>MEHMET AKAZ</t>
  </si>
  <si>
    <t>MEHMET BALCI</t>
  </si>
  <si>
    <t>GÜLBAHAR ATSIZ</t>
  </si>
  <si>
    <t>REMZİYE BACAK</t>
  </si>
  <si>
    <t>GÜLSEREN OĞUZ</t>
  </si>
  <si>
    <t>MEHMET ÖKTEN</t>
  </si>
  <si>
    <t>MEHMET ZÜLFÜ ÜLKÜ</t>
  </si>
  <si>
    <t>ONUR ÜLKE</t>
  </si>
  <si>
    <t>RESUL ÇETİN</t>
  </si>
  <si>
    <t>SEVİM YAŞAR</t>
  </si>
  <si>
    <t>ŞARİBAN GÜZEL</t>
  </si>
  <si>
    <t>UFUK TEKİN</t>
  </si>
  <si>
    <t>ZAFER TOZ</t>
  </si>
  <si>
    <t>ZEYNEP METE</t>
  </si>
  <si>
    <t>MEVLÜDE ÖKTEN</t>
  </si>
  <si>
    <t>GÜLCAN ATSIZ</t>
  </si>
  <si>
    <t>HAVA ÇIRAK</t>
  </si>
  <si>
    <t>FERZAN TEKİN</t>
  </si>
  <si>
    <t>ŞÖLEN ORTAOKULU</t>
  </si>
  <si>
    <t>AHMET DEMİRTEKİN</t>
  </si>
  <si>
    <t>BERFİN DEMİRTEKİN</t>
  </si>
  <si>
    <t>ÇİÇEK DEMİRTEKİN</t>
  </si>
  <si>
    <t>EDA BEKİT</t>
  </si>
  <si>
    <t>EVİN TUĞRUL</t>
  </si>
  <si>
    <t>KEREM DEMİRTEKİN</t>
  </si>
  <si>
    <t>PELİN YÜCEL</t>
  </si>
  <si>
    <t>TAYYİP DOĞANOĞLU</t>
  </si>
  <si>
    <t>YASEMİN TÜRKMEN</t>
  </si>
  <si>
    <t>YUSUF DOĞANOĞLU</t>
  </si>
  <si>
    <t>ASLI YAŞAR</t>
  </si>
  <si>
    <t>YASİN KARAGÖZ</t>
  </si>
  <si>
    <t>BERFİN DEMİROĞLU</t>
  </si>
  <si>
    <t>GÜLBAHAR YAŞAR</t>
  </si>
  <si>
    <t>HACİRE DEMİRTEKİN</t>
  </si>
  <si>
    <t>AYŞE ALKUŞ</t>
  </si>
  <si>
    <t>CELAL ALKUŞ</t>
  </si>
  <si>
    <t>FATMA DEMİRTEKİN</t>
  </si>
  <si>
    <t>FERAT YAVUZ</t>
  </si>
  <si>
    <t>SEDEF AKTAŞ</t>
  </si>
  <si>
    <t>SEHER BOZKAPLAN</t>
  </si>
  <si>
    <t>SONGÜL DEMİRTEKİN</t>
  </si>
  <si>
    <t>TUBA DOĞANOĞLU</t>
  </si>
  <si>
    <t>ÜMİT DOĞANOĞLU</t>
  </si>
  <si>
    <t>YUSUF AKTAŞ</t>
  </si>
  <si>
    <t>DİLARA KARAGÖZ</t>
  </si>
  <si>
    <t>PERVİN TURAN</t>
  </si>
  <si>
    <t>ABDULAZİZ AKIN</t>
  </si>
  <si>
    <t>ARZU KARAGÖZ</t>
  </si>
  <si>
    <t>BİRGÜL KAYA</t>
  </si>
  <si>
    <t>BARIŞ ZENGİN</t>
  </si>
  <si>
    <t>BAYRAM YÜCE</t>
  </si>
  <si>
    <t>BERİVAN ZEBEK</t>
  </si>
  <si>
    <t>CUMA ALİ KAYA</t>
  </si>
  <si>
    <t>DAMLA KAPLAN</t>
  </si>
  <si>
    <t>EDANUR ZENGİN</t>
  </si>
  <si>
    <t>ELİF KAPLAN</t>
  </si>
  <si>
    <t>FATMA YURTTAŞ</t>
  </si>
  <si>
    <t>FURKAN KAÇMAZ</t>
  </si>
  <si>
    <t>GURBET YOKUŞ</t>
  </si>
  <si>
    <t>HACI DURMUŞ</t>
  </si>
  <si>
    <t>HAZAL AYDIN</t>
  </si>
  <si>
    <t>KADİR TALAY</t>
  </si>
  <si>
    <t>ZEYNEP KAPLAN</t>
  </si>
  <si>
    <t>ÖZGÜR TALAY</t>
  </si>
  <si>
    <t>SEVDA KÜÇÜKZİBEK</t>
  </si>
  <si>
    <t>ZELAL KARAAĞAÇ</t>
  </si>
  <si>
    <t>BEDEV ZENGİN</t>
  </si>
  <si>
    <t>CANAN ZENGİN</t>
  </si>
  <si>
    <t>HANIM EROĞLU</t>
  </si>
  <si>
    <t>HÜSEYİN SAYAN</t>
  </si>
  <si>
    <t>SEMRA FİLİZ</t>
  </si>
  <si>
    <t>MEHMET YUHGİN</t>
  </si>
  <si>
    <t>MELEK KARAGÖZ</t>
  </si>
  <si>
    <t>MERVE KARAGÖZ</t>
  </si>
  <si>
    <t>PERVİN EROL</t>
  </si>
  <si>
    <t>ROJİN ZEBEK</t>
  </si>
  <si>
    <t>SEVGİ SAYAN</t>
  </si>
  <si>
    <t>SIDDIKA DERİN</t>
  </si>
  <si>
    <t>SIDIKA YAMAN</t>
  </si>
  <si>
    <t>SUAT TALAY</t>
  </si>
  <si>
    <t>VEDAT YUNAK</t>
  </si>
  <si>
    <t>YASİN YAVUZ</t>
  </si>
  <si>
    <t>ABDÜLMECİD BUDAK</t>
  </si>
  <si>
    <t>GÜLSEN YURT</t>
  </si>
  <si>
    <t>EDİP EROĞLU</t>
  </si>
  <si>
    <t>GÜRKAN KAYA</t>
  </si>
  <si>
    <t>FERHAT YAKAR</t>
  </si>
  <si>
    <t>FERMAN YURT</t>
  </si>
  <si>
    <t>FUNDA SAYAN</t>
  </si>
  <si>
    <t>MEHMET AÇAR</t>
  </si>
  <si>
    <t>İPEK YILDIRIM</t>
  </si>
  <si>
    <t>NİHAT ZERİN</t>
  </si>
  <si>
    <t>ROZERİN ÇELİK</t>
  </si>
  <si>
    <t>ZERDA TURHAN</t>
  </si>
  <si>
    <t>MEHMET ŞİRİN YAVUZ</t>
  </si>
  <si>
    <t>MELİSA TANOĞLU</t>
  </si>
  <si>
    <t>MÜJDE KARAGÖZ</t>
  </si>
  <si>
    <t>NEDİM YALÇINKAYA</t>
  </si>
  <si>
    <t>MAZLUM YAŞAR</t>
  </si>
  <si>
    <t>SELMAN ORTAOKULU</t>
  </si>
  <si>
    <t>ABDULLAH ASLAN</t>
  </si>
  <si>
    <t>MAHSUN AKELMA</t>
  </si>
  <si>
    <t>ALİ ÇETİNKAYA</t>
  </si>
  <si>
    <t>AYŞE AKELMA</t>
  </si>
  <si>
    <t>ELİF AKELMA</t>
  </si>
  <si>
    <t>CİHAN ASLAN</t>
  </si>
  <si>
    <t>HASRET AKELMA</t>
  </si>
  <si>
    <t>EBRU GÜMÜŞTEKİN</t>
  </si>
  <si>
    <t>ELİF YAŞAR</t>
  </si>
  <si>
    <t>SEYFULLAH SÖNMEZ</t>
  </si>
  <si>
    <t>ESRA ÇETİNKAYA</t>
  </si>
  <si>
    <t>ROJİN YEŞİLKAYA</t>
  </si>
  <si>
    <t>HÜDAYİ KÖSEOĞLU</t>
  </si>
  <si>
    <t>KÜBRA ÖZPOLAT</t>
  </si>
  <si>
    <t>MEHMET ŞERİF KÖSEOĞLU</t>
  </si>
  <si>
    <t>MEHMET YİĞİT</t>
  </si>
  <si>
    <t>SEDANUR KÖSEOĞLU</t>
  </si>
  <si>
    <t>SÜPHAN KÖSEOĞLU</t>
  </si>
  <si>
    <t>ŞEYHMUS GÖÇERİ</t>
  </si>
  <si>
    <t>AHMET KÖSEOĞLU</t>
  </si>
  <si>
    <t>MİKAİL YİĞİT</t>
  </si>
  <si>
    <t>AYGÜL GÜMÜŞ</t>
  </si>
  <si>
    <t>ALİ DALLI</t>
  </si>
  <si>
    <t>AYŞE ASLAN</t>
  </si>
  <si>
    <t>EYYÜP ASLAN</t>
  </si>
  <si>
    <t>MERVE AKELMA</t>
  </si>
  <si>
    <t>SEVDA AKELMA</t>
  </si>
  <si>
    <t>ESVET GÜMÜŞ</t>
  </si>
  <si>
    <t>HEKİM ERDOĞDU</t>
  </si>
  <si>
    <t>MEDİNE GEDİKOĞLU</t>
  </si>
  <si>
    <t>MEDİNE YOLDAŞ</t>
  </si>
  <si>
    <t>MELTEM KANPAK</t>
  </si>
  <si>
    <t>MERVE GÜMÜŞ</t>
  </si>
  <si>
    <t>MUHAMMET KÖSEOĞLU</t>
  </si>
  <si>
    <t>NECMETTİN ÖZPOLAT</t>
  </si>
  <si>
    <t>ROJHAT ERDOĞDU</t>
  </si>
  <si>
    <t>SABİHA ASLAN</t>
  </si>
  <si>
    <t>SAKİNE DALLI</t>
  </si>
  <si>
    <t>SONGÜL YOSUNKAYA</t>
  </si>
  <si>
    <t>SUAT KAN</t>
  </si>
  <si>
    <t>YUSUF BOZDEMİR</t>
  </si>
  <si>
    <t>ZELAL ÇELİK</t>
  </si>
  <si>
    <t>ZEYNEP GEDİKOĞLU</t>
  </si>
  <si>
    <t>ÖZGÜR GÖKDENİZ KÖSEOĞLU</t>
  </si>
  <si>
    <t>FARUK YİĞİT</t>
  </si>
  <si>
    <t>İNCEHIRID ORTAOKULU</t>
  </si>
  <si>
    <t>HENDEK ORTAOKULU</t>
  </si>
  <si>
    <t>AHMET BUĞDAY</t>
  </si>
  <si>
    <t>AZİZ ALŞİMŞEK</t>
  </si>
  <si>
    <t>BAHAR KARAKOÇ</t>
  </si>
  <si>
    <t>BERZAN GÜZEL</t>
  </si>
  <si>
    <t>ABDÜLMÜTALİP DEMİRTAŞ</t>
  </si>
  <si>
    <t>CİHAN DERTLİ</t>
  </si>
  <si>
    <t>EVİNDAR BUĞDAY</t>
  </si>
  <si>
    <t>FADIL DERTLİ</t>
  </si>
  <si>
    <t>HAMİT GÜZEL</t>
  </si>
  <si>
    <t>MUSA KARAKOÇ</t>
  </si>
  <si>
    <t>MEHMET ALŞİMŞEK</t>
  </si>
  <si>
    <t>MEHMET ASLAN</t>
  </si>
  <si>
    <t>MEHMET KAYA</t>
  </si>
  <si>
    <t>MEHMET EMİN GENCER</t>
  </si>
  <si>
    <t>SEDEF ZENGİN</t>
  </si>
  <si>
    <t>SELMA KAYA</t>
  </si>
  <si>
    <t>NURCAN ALŞİMŞEK</t>
  </si>
  <si>
    <t>YUSUF KAYA</t>
  </si>
  <si>
    <t>ZEYNEP KARAKOÇ</t>
  </si>
  <si>
    <t>HASRET DÖNMEZ</t>
  </si>
  <si>
    <t>NAZAN KARADAŞ</t>
  </si>
  <si>
    <t>AZAT KARADAŞ</t>
  </si>
  <si>
    <t>REZAN KARADAŞ</t>
  </si>
  <si>
    <t>HİLMİ KUM</t>
  </si>
  <si>
    <t>MAHSUN ÇİTİL</t>
  </si>
  <si>
    <t>AHMET DEMİRHAN</t>
  </si>
  <si>
    <t>AYSER DEMİRHAN</t>
  </si>
  <si>
    <t>ERHAN ALŞİMŞEK</t>
  </si>
  <si>
    <t>ERHAN DEMİRHAN</t>
  </si>
  <si>
    <t>FATMA DEMİRHAN</t>
  </si>
  <si>
    <t>FATMA YORULMAZ</t>
  </si>
  <si>
    <t>FATOŞ KAYA</t>
  </si>
  <si>
    <t>GAMZE EROĞLU</t>
  </si>
  <si>
    <t>AHMET GİRAY</t>
  </si>
  <si>
    <t>HAYDAR GEDİKLİOĞLU</t>
  </si>
  <si>
    <t>HAYRULLAH YİĞİTTEKİN</t>
  </si>
  <si>
    <t>NAZAR GEDİK</t>
  </si>
  <si>
    <t>İSMAİL YORULMAZ</t>
  </si>
  <si>
    <t>KADER TOKCAN</t>
  </si>
  <si>
    <t>MAHMUT DEMİRKIRAN</t>
  </si>
  <si>
    <t>MEHMET ALPALTUN</t>
  </si>
  <si>
    <t>MERAL DEMİRKIRAN</t>
  </si>
  <si>
    <t>NEVROZ DEMİRHAN</t>
  </si>
  <si>
    <t>SEDEF BİLİCİ</t>
  </si>
  <si>
    <t>SEFANUR KAYA</t>
  </si>
  <si>
    <t>SEHER DERTLİ</t>
  </si>
  <si>
    <t>ŞABAN OÇAR</t>
  </si>
  <si>
    <t>İLHAN BİLİCİ</t>
  </si>
  <si>
    <t>AYŞEGÜL KARADAŞ</t>
  </si>
  <si>
    <t>İSMAİL DEMİRKIRAN</t>
  </si>
  <si>
    <t>SİBEL KARADAŞ</t>
  </si>
  <si>
    <t>ŞEHRİBAN EKİN</t>
  </si>
  <si>
    <t>UMUT KARADAŞ</t>
  </si>
  <si>
    <t>ZEKİ ÇALPA</t>
  </si>
  <si>
    <t>AŞAĞI BİTİKÇİ ORTAOKULU</t>
  </si>
  <si>
    <t>BERFİN TUNA</t>
  </si>
  <si>
    <t>GARİPŞAH TALAY</t>
  </si>
  <si>
    <t>ALİ KARAKAŞ</t>
  </si>
  <si>
    <t>AYAZ KARAKAŞ</t>
  </si>
  <si>
    <t>AYSUN AKSOY</t>
  </si>
  <si>
    <t>ESRA KARACA</t>
  </si>
  <si>
    <t>GÜLAY KURUL</t>
  </si>
  <si>
    <t>VETHA KAÇAR</t>
  </si>
  <si>
    <t>ZİNNET AKSOY</t>
  </si>
  <si>
    <t>AZADE ASLAN</t>
  </si>
  <si>
    <t>BERFİN ASLAN</t>
  </si>
  <si>
    <t>BETÜL ASLAN</t>
  </si>
  <si>
    <t>DELİL ASLAN</t>
  </si>
  <si>
    <t>DERYA AKSOY</t>
  </si>
  <si>
    <t>FERYAT KOR</t>
  </si>
  <si>
    <t>GAZEL ACAR</t>
  </si>
  <si>
    <t>HÜSEYİN YILDIZ</t>
  </si>
  <si>
    <t>İPEK KAHRAMAN</t>
  </si>
  <si>
    <t>MERVE ACAR</t>
  </si>
  <si>
    <t>MUSTAFA ACAR</t>
  </si>
  <si>
    <t>MÜZEYYEN ASLAN</t>
  </si>
  <si>
    <t>ÖMER FARUK ASLAN</t>
  </si>
  <si>
    <t>ÖZGÜR ASLAN</t>
  </si>
  <si>
    <t>ÖZLEM ASLAN</t>
  </si>
  <si>
    <t>RAMAZAN ASLANPARÇASI</t>
  </si>
  <si>
    <t>ROJBİN KOR</t>
  </si>
  <si>
    <t>ROJDİ YAHTİ</t>
  </si>
  <si>
    <t>ROZERİN ARAYCI</t>
  </si>
  <si>
    <t>SEHER KOR</t>
  </si>
  <si>
    <t>SULTAN ÇİFTÇİ</t>
  </si>
  <si>
    <t>ŞEHRİBAN KARACA</t>
  </si>
  <si>
    <t>TAYİP KARACA</t>
  </si>
  <si>
    <t>TURAN KIRVAR</t>
  </si>
  <si>
    <t>DEMİRLİ BARAN ORTAOKULU</t>
  </si>
  <si>
    <t>BERİVAN AKTAŞ</t>
  </si>
  <si>
    <t>BÜNYAMİN DALLI</t>
  </si>
  <si>
    <t>CİHAN İZCİ</t>
  </si>
  <si>
    <t>ÇİÇEK KAYA</t>
  </si>
  <si>
    <t>ŞERVAN TALAY</t>
  </si>
  <si>
    <t>DİYAR TALAY</t>
  </si>
  <si>
    <t>FARUK TALAY</t>
  </si>
  <si>
    <t>FERAT KAYA</t>
  </si>
  <si>
    <t>MİHRAÇ GÜLMÜŞ</t>
  </si>
  <si>
    <t>HANIM TOSUN</t>
  </si>
  <si>
    <t>GÜLBAHAR ATKI</t>
  </si>
  <si>
    <t>KADER DALLI</t>
  </si>
  <si>
    <t>KİBRANUR KAYA</t>
  </si>
  <si>
    <t>MEDİNE KILIÇ</t>
  </si>
  <si>
    <t>MEHMET AKTAŞ</t>
  </si>
  <si>
    <t>MUSTAFA DALLI</t>
  </si>
  <si>
    <t>NEVRUZ YAŞAR</t>
  </si>
  <si>
    <t>RAMAZAN KAYA</t>
  </si>
  <si>
    <t>SAKİNE KILIÇ</t>
  </si>
  <si>
    <t>SELCAN YAŞAR</t>
  </si>
  <si>
    <t>ZUHAL TOSUN</t>
  </si>
  <si>
    <t>SULTAN GÜLSÜN</t>
  </si>
  <si>
    <t>SÜMEYYE TOSUN</t>
  </si>
  <si>
    <t>BÜNYAMİN AKDOĞAN</t>
  </si>
  <si>
    <t>FERHAT İLGÜZ</t>
  </si>
  <si>
    <t>İSMAİL YEŞİLTEPE</t>
  </si>
  <si>
    <t>MUSA HAZAR</t>
  </si>
  <si>
    <t>YASİN SÜMER</t>
  </si>
  <si>
    <t>MUHAMMED AKBOĞA</t>
  </si>
  <si>
    <t>ERDOĞAN İZOL</t>
  </si>
  <si>
    <t>ÖMER FARUK KAÇAR</t>
  </si>
  <si>
    <t>MEHMET NUR ATSIZ</t>
  </si>
  <si>
    <t>YUSUF SELÇUK</t>
  </si>
  <si>
    <t>HELİN TALAY</t>
  </si>
  <si>
    <t>ROJBİN DALLI</t>
  </si>
  <si>
    <t>ALİTAŞ ORTAOKULU</t>
  </si>
  <si>
    <t>AZAT OK</t>
  </si>
  <si>
    <t>BARIŞ ŞİMŞEK</t>
  </si>
  <si>
    <t>ÇAĞLA ÇELİK</t>
  </si>
  <si>
    <t>ABDULHAMİT OZAN</t>
  </si>
  <si>
    <t>BEKTAŞ ENGİN</t>
  </si>
  <si>
    <t>BETÜL AKAT</t>
  </si>
  <si>
    <t>FUNDA MUTLU</t>
  </si>
  <si>
    <t>MÜJDE ATLİ</t>
  </si>
  <si>
    <t>NURTEN AKOL</t>
  </si>
  <si>
    <t>OKAN ENGİN</t>
  </si>
  <si>
    <t>ALİ RIZA GÖREN</t>
  </si>
  <si>
    <t>HASAN GÖREN</t>
  </si>
  <si>
    <t>ÖMER TÜRK</t>
  </si>
  <si>
    <t>ÖZCAN ENGİN</t>
  </si>
  <si>
    <t>BAHADIR TEMEL</t>
  </si>
  <si>
    <t>DİYAR ORAK</t>
  </si>
  <si>
    <t>REVŞAN TAY</t>
  </si>
  <si>
    <t>EMRULLAH ŞİMŞEK</t>
  </si>
  <si>
    <t>KEVİ UÇAR</t>
  </si>
  <si>
    <t>BERİVAN İŞIK</t>
  </si>
  <si>
    <t>GAMZE ÜNEY</t>
  </si>
  <si>
    <t>DAVUT ŞİMŞEK</t>
  </si>
  <si>
    <t>GÜLBAHAR YAĞIZ</t>
  </si>
  <si>
    <t>AHMET OKAN</t>
  </si>
  <si>
    <t>KESENTAŞ ORTAOKUL</t>
  </si>
  <si>
    <t>ADAR ALADAK</t>
  </si>
  <si>
    <t>ALİ FIRAT KOR</t>
  </si>
  <si>
    <t>BEKİR AYÇİÇEK</t>
  </si>
  <si>
    <t>BEKİR ÖZ</t>
  </si>
  <si>
    <t>BERŞAN DURU</t>
  </si>
  <si>
    <t>CEREN ALADAK</t>
  </si>
  <si>
    <t>DELİL DURU</t>
  </si>
  <si>
    <t>ELVAN GÖK</t>
  </si>
  <si>
    <t>EMRE BAL</t>
  </si>
  <si>
    <t>ERDEM GÖK</t>
  </si>
  <si>
    <t>EREN SEÇEN</t>
  </si>
  <si>
    <t>ERHAN BAL</t>
  </si>
  <si>
    <t>FERİDE KUT</t>
  </si>
  <si>
    <t>İPEK AYKIZ</t>
  </si>
  <si>
    <t>MEHMET ALİ GÖK</t>
  </si>
  <si>
    <t>MERVE AY</t>
  </si>
  <si>
    <t>MURAT AYKIZ</t>
  </si>
  <si>
    <t>NERGİZ DOKU</t>
  </si>
  <si>
    <t>RESUL TOKAN</t>
  </si>
  <si>
    <t>SELÇUK AKYIL</t>
  </si>
  <si>
    <t>TUNA TOKAN</t>
  </si>
  <si>
    <t>UĞUR KOR</t>
  </si>
  <si>
    <t>YUSUF AY</t>
  </si>
  <si>
    <t>AHMET SAK</t>
  </si>
  <si>
    <t>FERHAT REZAN ALADAK</t>
  </si>
  <si>
    <t>MUSTAFA KOR</t>
  </si>
  <si>
    <t>ZELAL ALADAK</t>
  </si>
  <si>
    <t>FURKAN DURU</t>
  </si>
  <si>
    <t>ORHAN DOKU</t>
  </si>
  <si>
    <t>ÇAYIRDERE ORTAOKULU</t>
  </si>
  <si>
    <t>AZAD DENİZ</t>
  </si>
  <si>
    <t>AZAT ECER</t>
  </si>
  <si>
    <t>AZİZ AY</t>
  </si>
  <si>
    <t>FERHAT ÇINAR</t>
  </si>
  <si>
    <t>HALİL DOLO</t>
  </si>
  <si>
    <t>ARZU AY</t>
  </si>
  <si>
    <t>NAZAR BUDAK</t>
  </si>
  <si>
    <t>NURULLAH DENİZ</t>
  </si>
  <si>
    <t>SAİT ÇINAR</t>
  </si>
  <si>
    <t>SERKAN ÇINAR</t>
  </si>
  <si>
    <t>SERVET AY</t>
  </si>
  <si>
    <t>SONGÜL ÇINAR</t>
  </si>
  <si>
    <t>ZELAL ECER</t>
  </si>
  <si>
    <t>DİBEKTAŞ ORTAOKULU</t>
  </si>
  <si>
    <t>ERCAN DURAK</t>
  </si>
  <si>
    <t>MEHMET EMİN ÇELEBİ</t>
  </si>
  <si>
    <t>RAMAZAN DURAK</t>
  </si>
  <si>
    <t>YUSUF KARAZ</t>
  </si>
  <si>
    <t>AYŞEGÜL AKTÜRK</t>
  </si>
  <si>
    <t>AYŞEGÜL ÇALIN</t>
  </si>
  <si>
    <t>CANAN KOCADAĞ</t>
  </si>
  <si>
    <t>ELİF DAVDAV</t>
  </si>
  <si>
    <t>EMİNE KOCADAĞ</t>
  </si>
  <si>
    <t>HASAN ÇALIN</t>
  </si>
  <si>
    <t>HAVA ÇALIN</t>
  </si>
  <si>
    <t>HÜSEYİN ÇALIN</t>
  </si>
  <si>
    <t>KEMAL BUDAK</t>
  </si>
  <si>
    <t>MEHMET DURAK</t>
  </si>
  <si>
    <t>NESLİHAN KARAZ</t>
  </si>
  <si>
    <t>RAMAZAN AKTÜRK</t>
  </si>
  <si>
    <t>SAMET KARADAĞ</t>
  </si>
  <si>
    <t>ZEYNEP AKSOY</t>
  </si>
  <si>
    <t>ZİYARET ORTAOKULU</t>
  </si>
  <si>
    <t>AYMAN ÇETİN</t>
  </si>
  <si>
    <t>AYŞE UÇAK</t>
  </si>
  <si>
    <t>BERİVAN ORAK</t>
  </si>
  <si>
    <t>EMRAH KIVANÇ</t>
  </si>
  <si>
    <t>EMRULLAH KAÇAR</t>
  </si>
  <si>
    <t>GÜLSÜM YAMAN</t>
  </si>
  <si>
    <t>HAKAN ÇETİN</t>
  </si>
  <si>
    <t>RAMAZAN ULU</t>
  </si>
  <si>
    <t>İDAL GÜN</t>
  </si>
  <si>
    <t>KADER İÇÖZ</t>
  </si>
  <si>
    <t>NAZAR UÇAK</t>
  </si>
  <si>
    <t>NAZAR YAVUZ</t>
  </si>
  <si>
    <t>NİHAL YİĞİT</t>
  </si>
  <si>
    <t>NURULLAH GÜZEY</t>
  </si>
  <si>
    <t>OKTAY CAN</t>
  </si>
  <si>
    <t>RAMAZAN UÇAK</t>
  </si>
  <si>
    <t>RECEP GÜNEY</t>
  </si>
  <si>
    <t>SERHAT ZEYBEK</t>
  </si>
  <si>
    <t>SEVCAN ORAK</t>
  </si>
  <si>
    <t>SÜLEYMAN UÇAK</t>
  </si>
  <si>
    <t>YILDA KARABULUT</t>
  </si>
  <si>
    <t>ZEYNEP İNCİ</t>
  </si>
  <si>
    <t>BAHAR ARİ</t>
  </si>
  <si>
    <t>MUHAMMET KEREM YARAŞ</t>
  </si>
  <si>
    <t>YUNUS EMRE YEŞİL</t>
  </si>
  <si>
    <t>AYSUN CAN</t>
  </si>
  <si>
    <t>MUHAMMED METE</t>
  </si>
  <si>
    <t>KADRİ AKIN</t>
  </si>
  <si>
    <t>BERİVAN GÜZEY</t>
  </si>
  <si>
    <t>MUSA BORA</t>
  </si>
  <si>
    <t>ÇİĞDEM KAYA</t>
  </si>
  <si>
    <t>ELİF OK</t>
  </si>
  <si>
    <t>HACİ UĞUR</t>
  </si>
  <si>
    <t>HAKAN ZEYBEK</t>
  </si>
  <si>
    <t>HALİME SADİYE ERGÜN</t>
  </si>
  <si>
    <t>HAMZA ARSLAN</t>
  </si>
  <si>
    <t>MİHRİBAN ORAK</t>
  </si>
  <si>
    <t>MUHAMMET ÇAKMAK</t>
  </si>
  <si>
    <t>ÖZGÜR ULU</t>
  </si>
  <si>
    <t>SEDA CANPOLAT</t>
  </si>
  <si>
    <t>ŞABAN ÇELİK</t>
  </si>
  <si>
    <t>ŞERİF ALİ BORA</t>
  </si>
  <si>
    <t>YAZGÜL DURMUŞ</t>
  </si>
  <si>
    <t>KORTAŞ ORTAOKULU</t>
  </si>
  <si>
    <t>ŞUBE 
SAYISI</t>
  </si>
  <si>
    <t>T.C.İNKILAP 
TARİHİ VE ATATÜRKÇÜLÜK</t>
  </si>
  <si>
    <t>AOSP</t>
  </si>
  <si>
    <t>S.NO</t>
  </si>
  <si>
    <t>2016 EĞİTİM VE ÖĞRETİM YLI 8. SINIFLAR 1.DÖNEM ORTAK SINAV SONUÇLARINA GÖRE ÖĞRENCİ PUANLARI</t>
  </si>
  <si>
    <t>OKULUN ADI</t>
  </si>
  <si>
    <t>ÖĞRENCİNİN ADI VE SOYADI</t>
  </si>
  <si>
    <t>T.C.
İNKILAP 
TARİHİ</t>
  </si>
  <si>
    <t>Y.DİL</t>
  </si>
  <si>
    <t>FEN  BİLİMLERİ</t>
  </si>
  <si>
    <t>15 TEMMUZ Ş.ASKERİ ÇOBAN</t>
  </si>
  <si>
    <t>NAMIK KEMAL İHOO</t>
  </si>
  <si>
    <t>MERT SAYAN</t>
  </si>
  <si>
    <t>BOTAN ASLAN</t>
  </si>
  <si>
    <t>EMİNE AYÇA KILAVUZ</t>
  </si>
  <si>
    <t>HALİDE BAHAR KILAVUZ</t>
  </si>
  <si>
    <t>İREM BETÜL SAYAN</t>
  </si>
  <si>
    <t>İSMAİL TURHAN</t>
  </si>
  <si>
    <t>SAM AZAT YAŞAR</t>
  </si>
  <si>
    <t>SEVDA SAV</t>
  </si>
  <si>
    <t>YAKUP BUDAK</t>
  </si>
  <si>
    <t>EYLÜL AVŞİN KIZILDENİZ</t>
  </si>
  <si>
    <t>İREM GÜL ASLAN</t>
  </si>
  <si>
    <t>ZEYNEP TURHAN</t>
  </si>
  <si>
    <t>YUNUS EMRE ÇİÇEK</t>
  </si>
  <si>
    <t>NİSA NUR ÇERİ</t>
  </si>
  <si>
    <t>CANSU SÖNMEZ</t>
  </si>
  <si>
    <t>ROBİN DEMİROĞLU</t>
  </si>
  <si>
    <t>AGİRE JİYAN PALA</t>
  </si>
  <si>
    <t>EMİRCAN KARAKAŞ</t>
  </si>
  <si>
    <t>EYLÜL CEREN ÖCAY</t>
  </si>
  <si>
    <t>MUHAMMED CENGİZ</t>
  </si>
  <si>
    <t>MUHAMMED GÖK</t>
  </si>
  <si>
    <t>MUHAMMET TAHA SAYAN</t>
  </si>
  <si>
    <t>SÜLEYMAN AYANA</t>
  </si>
  <si>
    <t>ECE GÜNEŞ</t>
  </si>
  <si>
    <t>ELİF SARA SAYIN</t>
  </si>
  <si>
    <t>MEHMET VEYSİ UMAY</t>
  </si>
  <si>
    <t>EREN YİGİTKAN</t>
  </si>
  <si>
    <t>SAMET ŞAHİN</t>
  </si>
  <si>
    <t>KADİR SÜNGÜ</t>
  </si>
  <si>
    <t>EMİNE GÖK</t>
  </si>
  <si>
    <t>EMRE COŞKUN</t>
  </si>
  <si>
    <t>MEHMET ALİ YÜKSEKKAL</t>
  </si>
  <si>
    <t>MELEK AYHAN</t>
  </si>
  <si>
    <t>MERVE KÖYMEN</t>
  </si>
  <si>
    <t>NECDET AYDOĞAN</t>
  </si>
  <si>
    <t>DİYAR DOKU</t>
  </si>
  <si>
    <t>ŞEYHMUS KILIÇ</t>
  </si>
  <si>
    <t>SÜLEYMAN ŞAHİN</t>
  </si>
  <si>
    <t>ROJİN ASLAN</t>
  </si>
  <si>
    <t>MUHAMMED KURT</t>
  </si>
  <si>
    <t>NURULLAH KAÇMAZ</t>
  </si>
  <si>
    <t>ULAŞ KARADAĞ</t>
  </si>
  <si>
    <t>HELİNCAN DUYMUŞ</t>
  </si>
  <si>
    <t>BERTA KILINÇ</t>
  </si>
  <si>
    <t>REMZİYE KARAOĞLAN</t>
  </si>
  <si>
    <t>MEHMET EMİN YURTDAŞ</t>
  </si>
  <si>
    <t>MEHMET KEREM YILDIRIM</t>
  </si>
  <si>
    <t>İHSAN İBRAHİMOĞLU</t>
  </si>
  <si>
    <t>EMRE AYHAN</t>
  </si>
  <si>
    <t>EMİNE ARSLAN</t>
  </si>
  <si>
    <t>ZERDA İŞİK</t>
  </si>
  <si>
    <t>MUHAMMED BULUT</t>
  </si>
  <si>
    <t>MÜSLİME ŞENGÜL</t>
  </si>
  <si>
    <t>İKBAL YILDIRIM</t>
  </si>
  <si>
    <t>ZELAL KAYA</t>
  </si>
  <si>
    <t>MUHAMMET UMUT YILMAZ</t>
  </si>
  <si>
    <t>VOLKAN GÖKKAYA</t>
  </si>
  <si>
    <t>MİHRİBAN TUNE</t>
  </si>
  <si>
    <t>BARAN AKSOY</t>
  </si>
  <si>
    <t>KÜBRA NUR YERGİN</t>
  </si>
  <si>
    <t>UĞUR KAYMAZ</t>
  </si>
  <si>
    <t>ŞEVAL ALTINDAĞ</t>
  </si>
  <si>
    <t>MUHAMMET TUNÇ</t>
  </si>
  <si>
    <t>ÖZNUR UMAY</t>
  </si>
  <si>
    <t>ZEYNEP ARSLAN</t>
  </si>
  <si>
    <t>NİMET ERKOL</t>
  </si>
  <si>
    <t>DİLAN SAVCİ</t>
  </si>
  <si>
    <t>BARAN GEDİKOĞLU</t>
  </si>
  <si>
    <t>SERVET BULUT</t>
  </si>
  <si>
    <t>ARJİN TEKDEMİR</t>
  </si>
  <si>
    <t>BÜNYAMİN KARA</t>
  </si>
  <si>
    <t>SEYDAOĞLU ÖZTÜRK</t>
  </si>
  <si>
    <t>KADİR ÖZAĞ</t>
  </si>
  <si>
    <t>ÖZEL AÇI ORTAOKULU</t>
  </si>
  <si>
    <t>ÖZEL UĞUR ORTAOKULU</t>
  </si>
  <si>
    <t>RECEP CAN</t>
  </si>
  <si>
    <t>KADER KARAKOÇ</t>
  </si>
  <si>
    <t>HAVA ASLAN</t>
  </si>
  <si>
    <t>NARJİL MASLEM</t>
  </si>
  <si>
    <t>AHMET KAŞ</t>
  </si>
  <si>
    <t>ALİFIRAT ÇAKIR</t>
  </si>
  <si>
    <t>DİYAR KIZMAZ</t>
  </si>
  <si>
    <t>EBRU AK</t>
  </si>
  <si>
    <t>EMİNE DURMAZ</t>
  </si>
  <si>
    <t>FEYTULLAH KARADAĞ</t>
  </si>
  <si>
    <t>GÜLİSTAN YILMAZ</t>
  </si>
  <si>
    <t>HAVA AY</t>
  </si>
  <si>
    <t>İLHAN ARAS</t>
  </si>
  <si>
    <t>KADİR DURU</t>
  </si>
  <si>
    <t>MEHMET ALİ DOĞAN</t>
  </si>
  <si>
    <t>LOKMAN ERNEZ</t>
  </si>
  <si>
    <t>ÇELEBİ OZAN KAPLAN</t>
  </si>
  <si>
    <t>İLYAS ÇETİNER</t>
  </si>
  <si>
    <t>MUHAMMED ZAFER GÜZEL</t>
  </si>
  <si>
    <t>HİRANUR KARAKUŞ</t>
  </si>
  <si>
    <t>ZİLAN TEKİN</t>
  </si>
  <si>
    <t>MURAT ERKUL</t>
  </si>
  <si>
    <t>FATMAGÜL POLAT</t>
  </si>
  <si>
    <t>NURSAÇ ÇOBAN</t>
  </si>
  <si>
    <t>REMZİYE KAYA</t>
  </si>
  <si>
    <t>SERCAN KARAGÖZ</t>
  </si>
  <si>
    <t>SUDENAZ ASLAN</t>
  </si>
  <si>
    <t>TANER ŞENOL</t>
  </si>
  <si>
    <t>ZEYNEP YALÇINKAYA</t>
  </si>
  <si>
    <t>ONUR YOLCU</t>
  </si>
  <si>
    <t>SULTAN GÖKCEK</t>
  </si>
  <si>
    <t>DİLAN ÇİFTÇİ</t>
  </si>
  <si>
    <t>CEYLAN GÜLAĞACI</t>
  </si>
  <si>
    <t>ŞİRİN ŞEVVAL KAYMAZ</t>
  </si>
  <si>
    <t>MEHMET FATİH AKSOY</t>
  </si>
  <si>
    <t>ŞEVKET NADİ</t>
  </si>
  <si>
    <t>DİLAN ÇELİK</t>
  </si>
  <si>
    <t>NAZAR KINIK</t>
  </si>
  <si>
    <t>MERYEM YAĞIZ</t>
  </si>
  <si>
    <t>FERAT KARTALMİŞ</t>
  </si>
  <si>
    <t>MUHAMMED FARUK TEMEL</t>
  </si>
  <si>
    <t>UMUT AŞKIN</t>
  </si>
  <si>
    <t>AVŞİN DEMİROĞLU</t>
  </si>
  <si>
    <t>CEYLAN ECE</t>
  </si>
  <si>
    <t>HİDAYET YOKUŞ</t>
  </si>
  <si>
    <t>DİNAYET YERLİKAYA</t>
  </si>
  <si>
    <t>MURAT DUYMUŞ</t>
  </si>
  <si>
    <t>İSMET BURAN</t>
  </si>
  <si>
    <t>BARAN ATİLLA</t>
  </si>
  <si>
    <t>BURAK YILMAZ</t>
  </si>
  <si>
    <t>HELİN KARABULUT</t>
  </si>
  <si>
    <t>AHMET BOZKURT</t>
  </si>
  <si>
    <t>AHMET KARAKAŞ</t>
  </si>
  <si>
    <t>CEBRAİL ERDOĞDU</t>
  </si>
  <si>
    <t>ŞİLAN ÇAM</t>
  </si>
  <si>
    <t>İSHAK BURAN</t>
  </si>
  <si>
    <t>MUSTAFA BAVER YILMAZ</t>
  </si>
  <si>
    <t>NAZLICAN ILIK</t>
  </si>
  <si>
    <t>DERYA BATUR</t>
  </si>
  <si>
    <t>HÜSEYİN GİRAY</t>
  </si>
  <si>
    <t>RUKEN ECE GÜZEL</t>
  </si>
  <si>
    <t>ALİ EREN VURUCU</t>
  </si>
  <si>
    <t>ŞEHRİBAN ZENGİN</t>
  </si>
  <si>
    <t>MUHAMMED EMİR DERTLİ</t>
  </si>
  <si>
    <t>SULTAN CEYDA ŞİMŞEK</t>
  </si>
  <si>
    <t>GÖKHAN ORUÇ</t>
  </si>
  <si>
    <t>İLAYDA MUTLU</t>
  </si>
  <si>
    <t>NEVRA GÜL ÖGÜT</t>
  </si>
  <si>
    <t>SÜLEYMAN GÜLER</t>
  </si>
  <si>
    <t>BERAT İLERİ</t>
  </si>
  <si>
    <t>MUHAMMED SALİH BAYRAM</t>
  </si>
  <si>
    <t>İSMAİL ÖĞÜT</t>
  </si>
  <si>
    <t>HELİN KAYMAZ</t>
  </si>
  <si>
    <t>İLKER EMRE TİRYAKİ</t>
  </si>
  <si>
    <t>MEHMET YAKUT</t>
  </si>
  <si>
    <t>HATİCE YİĞİT</t>
  </si>
  <si>
    <t>CAN YILMAZ</t>
  </si>
  <si>
    <t>EMRE ERDUR</t>
  </si>
  <si>
    <t>ŞEYHMUS YAVUZ</t>
  </si>
  <si>
    <t>SEMANUR BARUT</t>
  </si>
  <si>
    <t>İZZET BORA ÖZNAMLI</t>
  </si>
  <si>
    <t>KÜBRA TAN</t>
  </si>
  <si>
    <t>MUHARREM MERT CEVİZ</t>
  </si>
  <si>
    <t>RÜMEYSA KILIÇ</t>
  </si>
  <si>
    <t>DİLARA YOLDAŞ</t>
  </si>
  <si>
    <t>SULTAN DEMİRTAŞ</t>
  </si>
  <si>
    <t>HÜSEYİN ÇELİK</t>
  </si>
  <si>
    <t>MUHAMMED HÜSEYİN YETMİŞ</t>
  </si>
  <si>
    <t>SAHRA BETÜL EROL</t>
  </si>
  <si>
    <t>HASAN ÇELİK</t>
  </si>
  <si>
    <t>MUHAMMET TALAYHA</t>
  </si>
  <si>
    <t>MUHAMMED CAN DEMİR</t>
  </si>
  <si>
    <t>BARAN YILMAZ</t>
  </si>
  <si>
    <t>MUHAMMED BURAK ÇİM</t>
  </si>
  <si>
    <t>ABDULLAH ORUÇ</t>
  </si>
  <si>
    <t>YAREN GÜZELER</t>
  </si>
  <si>
    <t>GÜLÇİN BULUT</t>
  </si>
  <si>
    <t>BATUHAN TARAN</t>
  </si>
  <si>
    <t>GARİBE ÇİÇEK</t>
  </si>
  <si>
    <t>ŞEVİN EYLÜL YİĞİT</t>
  </si>
  <si>
    <t>BERFİN YILMAZ</t>
  </si>
  <si>
    <t>FURKAN KAYA</t>
  </si>
  <si>
    <t>MEHMET ZÜLKÜF OKCU</t>
  </si>
  <si>
    <t>MUHAMMET TANER TOZ</t>
  </si>
  <si>
    <t>MÜSLÜM CENNET</t>
  </si>
  <si>
    <t>SEYYİD AHMET EYYÜPOĞLU</t>
  </si>
  <si>
    <t>FURKAN HAYATİ DEMİR</t>
  </si>
  <si>
    <t>EMRE UZUNKAYA</t>
  </si>
  <si>
    <t>EDA ASLAN</t>
  </si>
  <si>
    <t>ROJBİN GÜZEL</t>
  </si>
  <si>
    <t>HAKAN GÜÇLÜ</t>
  </si>
  <si>
    <t>YUSUF DEMİRKAN</t>
  </si>
  <si>
    <t>BERİTAN ASLAN</t>
  </si>
  <si>
    <t>BUKET AŞKIN</t>
  </si>
  <si>
    <t>SERHAT AYDOĞDU</t>
  </si>
  <si>
    <t>HACİ DANE</t>
  </si>
  <si>
    <t>İBRAHİM SUNGUR ÖCAL</t>
  </si>
  <si>
    <t>MUHAMMED İZZET KALKAN</t>
  </si>
  <si>
    <t>EREN YILDIZ</t>
  </si>
  <si>
    <t>ROJİN KAYA</t>
  </si>
  <si>
    <t>BEYZANUR YILMAZ</t>
  </si>
  <si>
    <t>YASEMİN ZENGİN</t>
  </si>
  <si>
    <t>ZEYNEP SUDE YEL</t>
  </si>
  <si>
    <t>HERDEM BARIŞ DUYMUŞ</t>
  </si>
  <si>
    <t>MUHAMMET EMRE AYDIN</t>
  </si>
  <si>
    <t>İSMAİL FATİH YEŞİL</t>
  </si>
  <si>
    <t>HİLAL ALACA</t>
  </si>
  <si>
    <t>MUHAMMET ÇERİ</t>
  </si>
  <si>
    <t>NAZLI KURT</t>
  </si>
  <si>
    <t>NEVİN KURT</t>
  </si>
  <si>
    <t>BAHAR GÜZEL</t>
  </si>
  <si>
    <t>DİYAR GÜZEL</t>
  </si>
  <si>
    <t>ESRA MUTLU</t>
  </si>
  <si>
    <t>MUHAMMET YAŞAR</t>
  </si>
  <si>
    <t>NAZLI YORULMAZ</t>
  </si>
  <si>
    <t>YAĞMUR KAPLAN</t>
  </si>
  <si>
    <t>ENES YERLİKAYA</t>
  </si>
  <si>
    <t>YUSUF BOZKURT</t>
  </si>
  <si>
    <t>ALİ GAFFAR YILDIRIM</t>
  </si>
  <si>
    <t>SULTAN ERGÜL</t>
  </si>
  <si>
    <t>MUHAMMED BARAN SÖNMEZ</t>
  </si>
  <si>
    <t>AYŞE KIZMAZ</t>
  </si>
  <si>
    <t>AYŞE NİDA YILMAZ</t>
  </si>
  <si>
    <t>AHMET KARADUMAN</t>
  </si>
  <si>
    <t>BERFİN SAYAN</t>
  </si>
  <si>
    <t>ENES PINAR</t>
  </si>
  <si>
    <t>ERKAN ZENGİN</t>
  </si>
  <si>
    <t>ROTİNDA EFSANE POLAD</t>
  </si>
  <si>
    <t>SERHAT GÜNEŞ</t>
  </si>
  <si>
    <t>YAREN ARIYURDU</t>
  </si>
  <si>
    <t>EDAGÜL ÇELİK</t>
  </si>
  <si>
    <t>YUNUS KARATAŞ</t>
  </si>
  <si>
    <t>HEDA TOKAR</t>
  </si>
  <si>
    <t>HELİN TAŞ</t>
  </si>
  <si>
    <t>HİRANUR KARAKOYUN</t>
  </si>
  <si>
    <t>OSMAN DURSUN</t>
  </si>
  <si>
    <t>YUSUF CAN ÖZ</t>
  </si>
  <si>
    <t>ELİF EDA AYKIZ</t>
  </si>
  <si>
    <t>ÖMER BARAN SAVAŞ</t>
  </si>
  <si>
    <t>LEYLA NUR ASLAN</t>
  </si>
  <si>
    <t>EYLÜL HECAR BOZKURT</t>
  </si>
  <si>
    <t>SELİN AKTAŞ</t>
  </si>
  <si>
    <t>NARİN YAMAN</t>
  </si>
  <si>
    <t>ESRAGÜL KAYA</t>
  </si>
  <si>
    <t>ZEYNEL YÜCE</t>
  </si>
  <si>
    <t>YUNUS KAYMAZ</t>
  </si>
  <si>
    <t>REMZİ TÜRK</t>
  </si>
  <si>
    <t>ROZERİN TUANA YILDIZ</t>
  </si>
  <si>
    <t>AYŞENUR KARA</t>
  </si>
  <si>
    <t>YUNUS KUTLU</t>
  </si>
  <si>
    <t>UMUT KILIÇ</t>
  </si>
  <si>
    <t>ERCAN ŞEYHMUS KINIK</t>
  </si>
  <si>
    <t>EMİR ALACAHAN</t>
  </si>
  <si>
    <t>FİRDEVS KAÇAR</t>
  </si>
  <si>
    <t>HAVA NUR CEBELİ</t>
  </si>
  <si>
    <t>ZARA ŞAHİN</t>
  </si>
  <si>
    <t>MUHAMMET SIDDIK ATABEY</t>
  </si>
  <si>
    <t>ÖZNUR NAZLİ</t>
  </si>
  <si>
    <t>VEYSEL AYDIN</t>
  </si>
  <si>
    <t>HATİCE DUYU</t>
  </si>
  <si>
    <t>ZEHRA KILIÇ</t>
  </si>
  <si>
    <t>ALİ ZANA OKAN</t>
  </si>
  <si>
    <t>ABDULSELAM SELÇUKHATUN</t>
  </si>
  <si>
    <t>HATİCE ŞEVAL KILIÇ</t>
  </si>
  <si>
    <t>OZAN İBRAHİMOĞLU</t>
  </si>
  <si>
    <t>YUSUF FERHAT AYATA</t>
  </si>
  <si>
    <t>GÜLNEVİM ÇAM</t>
  </si>
  <si>
    <t>SERAP CANPOLAT</t>
  </si>
  <si>
    <t>ÖZGÜR KAÇAR</t>
  </si>
  <si>
    <t>SERHAT ASLAN</t>
  </si>
  <si>
    <t>ESİN ÖZDİL</t>
  </si>
  <si>
    <t>AGİT KARADUMAN</t>
  </si>
  <si>
    <t>ZÜLKÜF CAN ESEN</t>
  </si>
  <si>
    <t>BEYZA NUR YEŞİL</t>
  </si>
  <si>
    <t>BERAT TAY</t>
  </si>
  <si>
    <t>NAZİME İLAYDA YUMRUK</t>
  </si>
  <si>
    <t>HATİCE AYDENİZ</t>
  </si>
  <si>
    <t>MAHMUTCAN KAPLAN</t>
  </si>
  <si>
    <t>KADİR KAYA</t>
  </si>
  <si>
    <t>SİDAL TAŞ</t>
  </si>
  <si>
    <t>HİVDA PEKER</t>
  </si>
  <si>
    <t>OZAN ALPER DEMİR</t>
  </si>
  <si>
    <t>SEYİT EREN GÜNEŞ</t>
  </si>
  <si>
    <t>HATİCE KARAHAN</t>
  </si>
  <si>
    <t>ESRA İZCİ</t>
  </si>
  <si>
    <t>VEYSEL GÜZEL</t>
  </si>
  <si>
    <t>OLCAY BERHAN ATMACA</t>
  </si>
  <si>
    <t>DİCLE ÖGÜT</t>
  </si>
  <si>
    <t>ÖMER DUMAN</t>
  </si>
  <si>
    <t>MUHAMMED ALİ TAY</t>
  </si>
  <si>
    <t>GÖNÜL ACUN</t>
  </si>
  <si>
    <t>AHMED İBRAHİM YUMRUK</t>
  </si>
  <si>
    <t>SEYİTHAN BAL</t>
  </si>
  <si>
    <t>HÜSEYİN KARAKOYUN</t>
  </si>
  <si>
    <t>VELAT GÜN</t>
  </si>
  <si>
    <t>MUHAMMET KAÇAR</t>
  </si>
  <si>
    <t>AYKUT ÇOKUR</t>
  </si>
  <si>
    <t>FİDAN TAŞÇİ</t>
  </si>
  <si>
    <t>NEVZAT SARI</t>
  </si>
  <si>
    <t>İSLAM GÜNEŞ</t>
  </si>
  <si>
    <t>BÜNYAMİN RECEP KARAHAN</t>
  </si>
  <si>
    <t>MEHMET ZÜLFİ YAŞAR</t>
  </si>
  <si>
    <t>DİLEK ÇAKIR</t>
  </si>
  <si>
    <t>HANIM YİĞİT</t>
  </si>
  <si>
    <t>GÜLTEN TAŞTEKİN</t>
  </si>
  <si>
    <t>BERZAN BAYKAL</t>
  </si>
  <si>
    <t>MUHAMMED YILDIZ</t>
  </si>
  <si>
    <t>BERDAN KALHAN</t>
  </si>
  <si>
    <t>SERHAT YILDIZ</t>
  </si>
  <si>
    <t>NİGAR YILMAZ</t>
  </si>
  <si>
    <t>YUNUS GÜMÜŞ</t>
  </si>
  <si>
    <t>SERKAN OKCU</t>
  </si>
  <si>
    <t>İSMAİL ERGÜN</t>
  </si>
  <si>
    <t>ÜMİT ORUÇ</t>
  </si>
  <si>
    <t>YÜKSEL KURT</t>
  </si>
  <si>
    <t>SELİNAY TEKİN</t>
  </si>
  <si>
    <t>MUHAMMET TÜRK</t>
  </si>
  <si>
    <t>DİYAR COŞKUN</t>
  </si>
  <si>
    <t>YAKUP ÇELİK</t>
  </si>
  <si>
    <t>GAMZE KARAMEŞE</t>
  </si>
  <si>
    <t>AZİZ VELAT COŞKUN</t>
  </si>
  <si>
    <t>BERİVAN COŞKUN</t>
  </si>
  <si>
    <t>FERHAT ECE</t>
  </si>
  <si>
    <t>MERVE COŞKUN</t>
  </si>
  <si>
    <t>ENVER TAN</t>
  </si>
  <si>
    <t>SEMA KARADUMAN</t>
  </si>
  <si>
    <t>FERHAT TAN</t>
  </si>
  <si>
    <t>AZAT GÜNGÖRMÜŞ</t>
  </si>
  <si>
    <t>AZİME ÇALHAN</t>
  </si>
  <si>
    <t>ZEYNEP ERGİN</t>
  </si>
  <si>
    <t>HASAN YAŞAR</t>
  </si>
  <si>
    <t>HELİN OKAN</t>
  </si>
  <si>
    <t>İSLAM DOLU</t>
  </si>
  <si>
    <t>ALİ BARAN ÖZPOLAT</t>
  </si>
  <si>
    <t>SEDANUR KAYA</t>
  </si>
  <si>
    <t>BARAN POLAT</t>
  </si>
  <si>
    <t>BERİVAN AYDOĞAN</t>
  </si>
  <si>
    <t>ZÜLKÜF KAYA</t>
  </si>
  <si>
    <t>KAHRAMAN YILDIZ</t>
  </si>
  <si>
    <t>MUSTAFA BİLİCİ</t>
  </si>
  <si>
    <t>SELEN GÜÇLÜ</t>
  </si>
  <si>
    <t>BERZANİ YEŞİL</t>
  </si>
  <si>
    <t>EVİNDAR YEŞİL</t>
  </si>
  <si>
    <t>İBRAHİM HALİL ERKOL</t>
  </si>
  <si>
    <t>OKAN ERKOL</t>
  </si>
  <si>
    <t>TUNCAY KINIK</t>
  </si>
  <si>
    <t>MUHAMMET KARAMAN</t>
  </si>
  <si>
    <t>DİLAN YAŞAR</t>
  </si>
  <si>
    <t>MEHMET SALİH BİNGÖL</t>
  </si>
  <si>
    <t>VEDAT POLAT</t>
  </si>
  <si>
    <t>GERDİNA MUHAMMEDALİ</t>
  </si>
  <si>
    <t>DİYAR SAMI</t>
  </si>
  <si>
    <t>ŞEYH NEBİ SEMİ</t>
  </si>
  <si>
    <t>ÖMER CAN KÖSEOĞLU</t>
  </si>
  <si>
    <t>ROZERİN ERGİN</t>
  </si>
  <si>
    <t>ÜMİT YAKGİN</t>
  </si>
  <si>
    <t>MUSTAFA YAŞAR</t>
  </si>
  <si>
    <t>HACER ASLAN</t>
  </si>
  <si>
    <t>AZAT ÖZGÜL</t>
  </si>
  <si>
    <t>ABDURRAHMAN BOZKURT</t>
  </si>
  <si>
    <t>TC İNK.VE ATATÜRKÇÜLÜK</t>
  </si>
  <si>
    <t>YABANCI DİL</t>
  </si>
  <si>
    <t>ÖĞRENCİ
SAYISI</t>
  </si>
  <si>
    <t>1.TEOG</t>
  </si>
  <si>
    <t>2.TEOG</t>
  </si>
  <si>
    <t>FARK</t>
  </si>
  <si>
    <t>2016-2017 EĞİTİM VE ÖĞRETİM YILI 8. SINIFLAR 2.DÖNEM ORTAK SINAV
 SONUÇLARI</t>
  </si>
  <si>
    <t>İLÇE ORTALAMASI</t>
  </si>
  <si>
    <t>TEOG PUANI      (700 Üzerinden)</t>
  </si>
  <si>
    <t>Din Kültürü ve Ahlak Bilgisi</t>
  </si>
  <si>
    <t>2.DÖNEM TEOG OKUL SIRALAMASI SONUÇLARI</t>
  </si>
  <si>
    <t>İNCEHIR ORTAOKULU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</si>
</sst>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sz val="5"/>
      <color indexed="8"/>
      <name val="Tahoma"/>
      <charset val="1"/>
    </font>
    <font>
      <sz val="6"/>
      <color indexed="8"/>
      <name val="Tahoma"/>
      <charset val="1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0"/>
      <color indexed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77">
    <xf numFmtId="0" fontId="0" fillId="0" borderId="0" xfId="0"/>
    <xf numFmtId="0" fontId="4" fillId="0" borderId="0" xfId="17" applyNumberFormat="1" applyFont="1" applyAlignment="1">
      <alignment horizontal="right" vertical="top"/>
    </xf>
    <xf numFmtId="0" fontId="4" fillId="0" borderId="0" xfId="18" applyNumberFormat="1" applyFont="1" applyAlignment="1">
      <alignment horizontal="right" vertical="top"/>
    </xf>
    <xf numFmtId="0" fontId="4" fillId="0" borderId="0" xfId="19" applyNumberFormat="1" applyFont="1" applyAlignment="1">
      <alignment horizontal="right" vertical="top"/>
    </xf>
    <xf numFmtId="0" fontId="4" fillId="0" borderId="0" xfId="20" applyNumberFormat="1" applyFont="1" applyAlignment="1">
      <alignment horizontal="right" vertical="top"/>
    </xf>
    <xf numFmtId="0" fontId="4" fillId="0" borderId="0" xfId="21" applyNumberFormat="1" applyFont="1" applyAlignment="1">
      <alignment horizontal="right" vertical="top"/>
    </xf>
    <xf numFmtId="0" fontId="4" fillId="0" borderId="0" xfId="22" applyNumberFormat="1" applyFont="1" applyAlignment="1">
      <alignment horizontal="right" vertical="top"/>
    </xf>
    <xf numFmtId="0" fontId="3" fillId="0" borderId="0" xfId="23" applyFont="1" applyAlignment="1">
      <alignment horizontal="left" vertical="top" wrapText="1" readingOrder="1"/>
    </xf>
    <xf numFmtId="0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0" fontId="0" fillId="0" borderId="0" xfId="0"/>
    <xf numFmtId="0" fontId="0" fillId="0" borderId="0" xfId="0" applyAlignment="1">
      <alignment vertical="top"/>
    </xf>
    <xf numFmtId="0" fontId="3" fillId="0" borderId="0" xfId="36" applyFont="1" applyAlignment="1">
      <alignment horizontal="left" vertical="top" wrapText="1" readingOrder="1"/>
    </xf>
    <xf numFmtId="0" fontId="4" fillId="0" borderId="0" xfId="37" applyNumberFormat="1" applyFont="1" applyAlignment="1">
      <alignment horizontal="right" vertical="top"/>
    </xf>
    <xf numFmtId="0" fontId="4" fillId="0" borderId="0" xfId="38" applyNumberFormat="1" applyFont="1" applyAlignment="1">
      <alignment horizontal="right" vertical="top"/>
    </xf>
    <xf numFmtId="0" fontId="4" fillId="0" borderId="0" xfId="39" applyNumberFormat="1" applyFont="1" applyAlignment="1">
      <alignment horizontal="right" vertical="top"/>
    </xf>
    <xf numFmtId="0" fontId="4" fillId="0" borderId="0" xfId="40" applyNumberFormat="1" applyFont="1" applyAlignment="1">
      <alignment horizontal="right" vertical="top"/>
    </xf>
    <xf numFmtId="0" fontId="4" fillId="0" borderId="0" xfId="41" applyNumberFormat="1" applyFont="1" applyAlignment="1">
      <alignment horizontal="right" vertical="top"/>
    </xf>
    <xf numFmtId="0" fontId="4" fillId="0" borderId="0" xfId="42" applyNumberFormat="1" applyFont="1" applyAlignment="1">
      <alignment horizontal="right" vertical="top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/>
    <xf numFmtId="0" fontId="3" fillId="0" borderId="0" xfId="57" applyFont="1" applyAlignment="1">
      <alignment horizontal="left" vertical="top" wrapText="1" readingOrder="1"/>
    </xf>
    <xf numFmtId="0" fontId="2" fillId="0" borderId="0" xfId="58">
      <alignment vertical="top"/>
    </xf>
    <xf numFmtId="0" fontId="4" fillId="0" borderId="0" xfId="58" applyNumberFormat="1" applyFont="1" applyAlignment="1">
      <alignment horizontal="right" vertical="top"/>
    </xf>
    <xf numFmtId="0" fontId="4" fillId="0" borderId="0" xfId="59" applyNumberFormat="1" applyFont="1" applyAlignment="1">
      <alignment horizontal="right" vertical="top"/>
    </xf>
    <xf numFmtId="0" fontId="4" fillId="0" borderId="0" xfId="60" applyNumberFormat="1" applyFont="1" applyAlignment="1">
      <alignment horizontal="right" vertical="top"/>
    </xf>
    <xf numFmtId="0" fontId="4" fillId="0" borderId="0" xfId="61" applyNumberFormat="1" applyFont="1" applyAlignment="1">
      <alignment horizontal="right" vertical="top"/>
    </xf>
    <xf numFmtId="0" fontId="4" fillId="0" borderId="0" xfId="62" applyNumberFormat="1" applyFont="1" applyAlignment="1">
      <alignment horizontal="right" vertical="top"/>
    </xf>
    <xf numFmtId="0" fontId="4" fillId="0" borderId="0" xfId="63" applyNumberFormat="1" applyFont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6" fillId="0" borderId="0" xfId="43" applyFont="1" applyAlignment="1">
      <alignment horizontal="left" vertical="top" wrapText="1" readingOrder="1"/>
    </xf>
    <xf numFmtId="0" fontId="4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top"/>
    </xf>
    <xf numFmtId="2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2" fontId="9" fillId="0" borderId="0" xfId="22" applyNumberFormat="1" applyFont="1" applyAlignment="1">
      <alignment horizontal="right" vertical="top"/>
    </xf>
    <xf numFmtId="2" fontId="9" fillId="0" borderId="0" xfId="58" applyNumberFormat="1" applyFont="1" applyAlignment="1">
      <alignment horizontal="right" vertical="top"/>
    </xf>
    <xf numFmtId="2" fontId="9" fillId="0" borderId="0" xfId="37" applyNumberFormat="1" applyFont="1" applyAlignment="1">
      <alignment horizontal="right" vertical="top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78">
    <cellStyle name="Normal" xfId="0" builtinId="0"/>
    <cellStyle name="Normal 10" xfId="22"/>
    <cellStyle name="Normal 11" xfId="21"/>
    <cellStyle name="Normal 12" xfId="20"/>
    <cellStyle name="Normal 13" xfId="19"/>
    <cellStyle name="Normal 14" xfId="18"/>
    <cellStyle name="Normal 15" xfId="17"/>
    <cellStyle name="Normal 16" xfId="16"/>
    <cellStyle name="Normal 17" xfId="15"/>
    <cellStyle name="Normal 18" xfId="14"/>
    <cellStyle name="Normal 19" xfId="13"/>
    <cellStyle name="Normal 2" xfId="30"/>
    <cellStyle name="Normal 20" xfId="12"/>
    <cellStyle name="Normal 21" xfId="11"/>
    <cellStyle name="Normal 22" xfId="10"/>
    <cellStyle name="Normal 23" xfId="9"/>
    <cellStyle name="Normal 24" xfId="8"/>
    <cellStyle name="Normal 25" xfId="7"/>
    <cellStyle name="Normal 26" xfId="6"/>
    <cellStyle name="Normal 27" xfId="5"/>
    <cellStyle name="Normal 28" xfId="4"/>
    <cellStyle name="Normal 29" xfId="3"/>
    <cellStyle name="Normal 3" xfId="29"/>
    <cellStyle name="Normal 30" xfId="2"/>
    <cellStyle name="Normal 31" xfId="1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28"/>
    <cellStyle name="Normal 40" xfId="39"/>
    <cellStyle name="Normal 41" xfId="40"/>
    <cellStyle name="Normal 42" xfId="41"/>
    <cellStyle name="Normal 43" xfId="42"/>
    <cellStyle name="Normal 44" xfId="43"/>
    <cellStyle name="Normal 45" xfId="44"/>
    <cellStyle name="Normal 46" xfId="45"/>
    <cellStyle name="Normal 47" xfId="46"/>
    <cellStyle name="Normal 48" xfId="47"/>
    <cellStyle name="Normal 49" xfId="48"/>
    <cellStyle name="Normal 5" xfId="27"/>
    <cellStyle name="Normal 50" xfId="49"/>
    <cellStyle name="Normal 51" xfId="50"/>
    <cellStyle name="Normal 52" xfId="51"/>
    <cellStyle name="Normal 53" xfId="52"/>
    <cellStyle name="Normal 54" xfId="53"/>
    <cellStyle name="Normal 55" xfId="54"/>
    <cellStyle name="Normal 56" xfId="55"/>
    <cellStyle name="Normal 57" xfId="56"/>
    <cellStyle name="Normal 58" xfId="57"/>
    <cellStyle name="Normal 59" xfId="58"/>
    <cellStyle name="Normal 6" xfId="26"/>
    <cellStyle name="Normal 60" xfId="59"/>
    <cellStyle name="Normal 61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68" xfId="67"/>
    <cellStyle name="Normal 69" xfId="68"/>
    <cellStyle name="Normal 7" xfId="25"/>
    <cellStyle name="Normal 70" xfId="69"/>
    <cellStyle name="Normal 71" xfId="70"/>
    <cellStyle name="Normal 72" xfId="71"/>
    <cellStyle name="Normal 73" xfId="72"/>
    <cellStyle name="Normal 74" xfId="73"/>
    <cellStyle name="Normal 75" xfId="74"/>
    <cellStyle name="Normal 76" xfId="75"/>
    <cellStyle name="Normal 77" xfId="76"/>
    <cellStyle name="Normal 78" xfId="77"/>
    <cellStyle name="Normal 8" xfId="24"/>
    <cellStyle name="Normal 9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2:K233"/>
  <sheetViews>
    <sheetView workbookViewId="0">
      <selection activeCell="B32" sqref="B32:K118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7.28515625" customWidth="1"/>
  </cols>
  <sheetData>
    <row r="2" spans="1:11" ht="85.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1988</v>
      </c>
      <c r="D3" s="8">
        <v>100</v>
      </c>
      <c r="E3" s="8">
        <v>95</v>
      </c>
      <c r="F3" s="8">
        <v>100</v>
      </c>
      <c r="G3" s="8">
        <v>100</v>
      </c>
      <c r="H3" s="8">
        <v>95</v>
      </c>
      <c r="I3" s="8">
        <v>100</v>
      </c>
      <c r="J3">
        <f t="shared" ref="J3" si="0">SUM(D3:I3)/6</f>
        <v>98.333333333333329</v>
      </c>
      <c r="K3">
        <f t="shared" ref="K3" si="1">SUM((( (D3*4+E3*4+F3*2+G3*2+H3*2+I3*4)/18)/100)*700)</f>
        <v>688.33333333333326</v>
      </c>
    </row>
    <row r="4" spans="1:11" hidden="1">
      <c r="A4">
        <v>2</v>
      </c>
      <c r="B4" s="9" t="s">
        <v>1989</v>
      </c>
      <c r="D4" s="8">
        <v>90</v>
      </c>
      <c r="E4" s="8">
        <v>75</v>
      </c>
      <c r="F4" s="8">
        <v>95</v>
      </c>
      <c r="G4" s="8">
        <v>85</v>
      </c>
      <c r="H4" s="8">
        <v>100</v>
      </c>
      <c r="I4" s="8">
        <v>100</v>
      </c>
      <c r="J4" s="47">
        <f t="shared" ref="J4:J67" si="2">SUM(D4:I4)/6</f>
        <v>90.833333333333329</v>
      </c>
      <c r="K4" s="47">
        <f t="shared" ref="K4:K67" si="3">SUM((( (D4*4+E4*4+F4*2+G4*2+H4*2+I4*4)/18)/100)*700)</f>
        <v>630</v>
      </c>
    </row>
    <row r="5" spans="1:11" hidden="1">
      <c r="A5" s="47">
        <v>3</v>
      </c>
      <c r="B5" s="9" t="s">
        <v>1990</v>
      </c>
      <c r="D5" s="8">
        <v>95</v>
      </c>
      <c r="E5" s="8">
        <v>65</v>
      </c>
      <c r="F5" s="8">
        <v>75</v>
      </c>
      <c r="G5" s="8">
        <v>80</v>
      </c>
      <c r="H5" s="8">
        <v>85</v>
      </c>
      <c r="I5" s="8">
        <v>75</v>
      </c>
      <c r="J5" s="47">
        <f t="shared" si="2"/>
        <v>79.166666666666671</v>
      </c>
      <c r="K5" s="47">
        <f t="shared" si="3"/>
        <v>552.22222222222217</v>
      </c>
    </row>
    <row r="6" spans="1:11" hidden="1">
      <c r="A6" s="47">
        <v>4</v>
      </c>
      <c r="B6" s="9" t="s">
        <v>1991</v>
      </c>
      <c r="D6" s="8">
        <v>90</v>
      </c>
      <c r="E6" s="8">
        <v>45</v>
      </c>
      <c r="F6" s="8">
        <v>70</v>
      </c>
      <c r="G6" s="8">
        <v>85</v>
      </c>
      <c r="H6" s="8">
        <v>90</v>
      </c>
      <c r="I6" s="8">
        <v>85</v>
      </c>
      <c r="J6" s="47">
        <f t="shared" si="2"/>
        <v>77.5</v>
      </c>
      <c r="K6" s="47">
        <f t="shared" si="3"/>
        <v>532.77777777777783</v>
      </c>
    </row>
    <row r="7" spans="1:11" hidden="1">
      <c r="A7" s="47">
        <v>5</v>
      </c>
      <c r="B7" s="9" t="s">
        <v>1992</v>
      </c>
      <c r="D7" s="8">
        <v>90</v>
      </c>
      <c r="E7" s="8">
        <v>45</v>
      </c>
      <c r="F7" s="8">
        <v>75</v>
      </c>
      <c r="G7" s="8">
        <v>95</v>
      </c>
      <c r="H7" s="8">
        <v>80</v>
      </c>
      <c r="I7" s="8">
        <v>80</v>
      </c>
      <c r="J7" s="47">
        <f t="shared" si="2"/>
        <v>77.5</v>
      </c>
      <c r="K7" s="47">
        <f t="shared" si="3"/>
        <v>528.88888888888891</v>
      </c>
    </row>
    <row r="8" spans="1:11" hidden="1">
      <c r="A8" s="47">
        <v>6</v>
      </c>
      <c r="B8" s="9" t="s">
        <v>1993</v>
      </c>
      <c r="D8" s="8">
        <v>90</v>
      </c>
      <c r="E8" s="8">
        <v>60</v>
      </c>
      <c r="F8" s="8">
        <v>85</v>
      </c>
      <c r="G8" s="8">
        <v>90</v>
      </c>
      <c r="H8" s="8">
        <v>85</v>
      </c>
      <c r="I8" s="8">
        <v>85</v>
      </c>
      <c r="J8" s="47">
        <f t="shared" si="2"/>
        <v>82.5</v>
      </c>
      <c r="K8" s="47">
        <f t="shared" si="3"/>
        <v>567.77777777777783</v>
      </c>
    </row>
    <row r="9" spans="1:11" hidden="1">
      <c r="A9" s="47">
        <v>7</v>
      </c>
      <c r="B9" s="9" t="s">
        <v>1994</v>
      </c>
      <c r="D9" s="8">
        <v>90</v>
      </c>
      <c r="E9" s="8">
        <v>55</v>
      </c>
      <c r="F9" s="8">
        <v>100</v>
      </c>
      <c r="G9" s="8">
        <v>65</v>
      </c>
      <c r="H9" s="8">
        <v>80</v>
      </c>
      <c r="I9" s="8">
        <v>90</v>
      </c>
      <c r="J9" s="47">
        <f t="shared" si="2"/>
        <v>80</v>
      </c>
      <c r="K9" s="47">
        <f t="shared" si="3"/>
        <v>556.11111111111109</v>
      </c>
    </row>
    <row r="10" spans="1:11" hidden="1">
      <c r="A10" s="47">
        <v>8</v>
      </c>
      <c r="B10" s="9" t="s">
        <v>1995</v>
      </c>
      <c r="D10" s="8">
        <v>60</v>
      </c>
      <c r="E10" s="8">
        <v>35</v>
      </c>
      <c r="F10" s="8">
        <v>65</v>
      </c>
      <c r="G10" s="8">
        <v>45</v>
      </c>
      <c r="H10" s="8">
        <v>90</v>
      </c>
      <c r="I10" s="8">
        <v>65</v>
      </c>
      <c r="J10" s="47">
        <f t="shared" si="2"/>
        <v>60</v>
      </c>
      <c r="K10" s="47">
        <f t="shared" si="3"/>
        <v>404.44444444444446</v>
      </c>
    </row>
    <row r="11" spans="1:11" hidden="1">
      <c r="A11" s="47">
        <v>9</v>
      </c>
      <c r="B11" s="9" t="s">
        <v>1996</v>
      </c>
      <c r="D11" s="8">
        <v>45</v>
      </c>
      <c r="E11" s="8">
        <v>40</v>
      </c>
      <c r="F11" s="8">
        <v>90</v>
      </c>
      <c r="G11" s="8">
        <v>65</v>
      </c>
      <c r="H11" s="8">
        <v>65</v>
      </c>
      <c r="I11" s="8">
        <v>85</v>
      </c>
      <c r="J11" s="47">
        <f t="shared" si="2"/>
        <v>65</v>
      </c>
      <c r="K11" s="47">
        <f t="shared" si="3"/>
        <v>435.55555555555554</v>
      </c>
    </row>
    <row r="12" spans="1:11" hidden="1">
      <c r="A12" s="47">
        <v>10</v>
      </c>
      <c r="B12" s="9" t="s">
        <v>1997</v>
      </c>
      <c r="D12" s="8">
        <v>90</v>
      </c>
      <c r="E12" s="8">
        <v>55</v>
      </c>
      <c r="F12" s="8">
        <v>85</v>
      </c>
      <c r="G12" s="8">
        <v>70</v>
      </c>
      <c r="H12" s="8">
        <v>75</v>
      </c>
      <c r="I12" s="8">
        <v>65</v>
      </c>
      <c r="J12" s="47">
        <f t="shared" si="2"/>
        <v>73.333333333333329</v>
      </c>
      <c r="K12" s="47">
        <f t="shared" si="3"/>
        <v>505.5555555555556</v>
      </c>
    </row>
    <row r="13" spans="1:11" hidden="1">
      <c r="A13" s="47">
        <v>11</v>
      </c>
      <c r="B13" s="9" t="s">
        <v>1998</v>
      </c>
      <c r="D13" s="8">
        <v>65</v>
      </c>
      <c r="E13" s="8">
        <v>70</v>
      </c>
      <c r="F13" s="8">
        <v>45</v>
      </c>
      <c r="G13" s="8">
        <v>55</v>
      </c>
      <c r="H13" s="8">
        <v>70</v>
      </c>
      <c r="I13" s="8">
        <v>40</v>
      </c>
      <c r="J13" s="47">
        <f t="shared" si="2"/>
        <v>57.5</v>
      </c>
      <c r="K13" s="47">
        <f t="shared" si="3"/>
        <v>404.44444444444446</v>
      </c>
    </row>
    <row r="14" spans="1:11" hidden="1">
      <c r="A14" s="47">
        <v>12</v>
      </c>
      <c r="B14" s="9" t="s">
        <v>1999</v>
      </c>
      <c r="D14" s="8">
        <v>85</v>
      </c>
      <c r="E14" s="8">
        <v>50</v>
      </c>
      <c r="F14" s="8">
        <v>100</v>
      </c>
      <c r="G14" s="8">
        <v>55</v>
      </c>
      <c r="H14" s="8">
        <v>95</v>
      </c>
      <c r="I14" s="8">
        <v>70</v>
      </c>
      <c r="J14" s="47">
        <f t="shared" si="2"/>
        <v>75.833333333333329</v>
      </c>
      <c r="K14" s="47">
        <f t="shared" si="3"/>
        <v>513.33333333333326</v>
      </c>
    </row>
    <row r="15" spans="1:11" hidden="1">
      <c r="A15" s="47">
        <v>13</v>
      </c>
      <c r="B15" s="9" t="s">
        <v>2000</v>
      </c>
      <c r="D15" s="8">
        <v>65</v>
      </c>
      <c r="E15" s="8">
        <v>25</v>
      </c>
      <c r="F15" s="8">
        <v>50</v>
      </c>
      <c r="G15" s="8">
        <v>20</v>
      </c>
      <c r="H15" s="8">
        <v>45</v>
      </c>
      <c r="I15" s="8">
        <v>35</v>
      </c>
      <c r="J15" s="47">
        <f t="shared" si="2"/>
        <v>40</v>
      </c>
      <c r="K15" s="47">
        <f t="shared" si="3"/>
        <v>283.88888888888891</v>
      </c>
    </row>
    <row r="16" spans="1:11" hidden="1">
      <c r="A16" s="47">
        <v>14</v>
      </c>
      <c r="B16" s="9" t="s">
        <v>2001</v>
      </c>
      <c r="D16" s="8">
        <v>90</v>
      </c>
      <c r="E16" s="8">
        <v>60</v>
      </c>
      <c r="F16" s="8">
        <v>75</v>
      </c>
      <c r="G16" s="8">
        <v>50</v>
      </c>
      <c r="H16" s="8">
        <v>70</v>
      </c>
      <c r="I16" s="8">
        <v>45</v>
      </c>
      <c r="J16" s="47">
        <f t="shared" si="2"/>
        <v>65</v>
      </c>
      <c r="K16" s="47">
        <f t="shared" si="3"/>
        <v>455</v>
      </c>
    </row>
    <row r="17" spans="1:11" hidden="1">
      <c r="A17" s="47">
        <v>15</v>
      </c>
      <c r="B17" s="9" t="s">
        <v>2002</v>
      </c>
      <c r="D17" s="8">
        <v>65</v>
      </c>
      <c r="E17" s="8">
        <v>75</v>
      </c>
      <c r="F17" s="8">
        <v>70</v>
      </c>
      <c r="G17" s="8">
        <v>55</v>
      </c>
      <c r="H17" s="8">
        <v>80</v>
      </c>
      <c r="I17" s="8">
        <v>90</v>
      </c>
      <c r="J17" s="47">
        <f t="shared" si="2"/>
        <v>72.5</v>
      </c>
      <c r="K17" s="47">
        <f t="shared" si="3"/>
        <v>517.22222222222217</v>
      </c>
    </row>
    <row r="18" spans="1:11" hidden="1">
      <c r="A18" s="47">
        <v>16</v>
      </c>
      <c r="B18" s="9" t="s">
        <v>2003</v>
      </c>
      <c r="D18" s="8">
        <v>70</v>
      </c>
      <c r="E18" s="8">
        <v>45</v>
      </c>
      <c r="F18" s="8">
        <v>65</v>
      </c>
      <c r="G18" s="8">
        <v>20</v>
      </c>
      <c r="H18" s="8">
        <v>70</v>
      </c>
      <c r="I18" s="8">
        <v>60</v>
      </c>
      <c r="J18" s="47">
        <f t="shared" si="2"/>
        <v>55</v>
      </c>
      <c r="K18" s="47">
        <f t="shared" si="3"/>
        <v>392.77777777777777</v>
      </c>
    </row>
    <row r="19" spans="1:11" hidden="1">
      <c r="A19" s="47">
        <v>17</v>
      </c>
      <c r="B19" s="9" t="s">
        <v>2004</v>
      </c>
      <c r="D19" s="8">
        <v>45</v>
      </c>
      <c r="E19" s="8">
        <v>45</v>
      </c>
      <c r="F19" s="8">
        <v>65</v>
      </c>
      <c r="G19" s="8">
        <v>45</v>
      </c>
      <c r="H19" s="8">
        <v>80</v>
      </c>
      <c r="I19" s="8">
        <v>65</v>
      </c>
      <c r="J19" s="47">
        <f t="shared" si="2"/>
        <v>57.5</v>
      </c>
      <c r="K19" s="47">
        <f t="shared" si="3"/>
        <v>388.88888888888891</v>
      </c>
    </row>
    <row r="20" spans="1:11" hidden="1">
      <c r="A20" s="47">
        <v>18</v>
      </c>
      <c r="B20" s="9" t="s">
        <v>2005</v>
      </c>
      <c r="D20" s="8">
        <v>75</v>
      </c>
      <c r="E20" s="8">
        <v>45</v>
      </c>
      <c r="F20" s="8">
        <v>65</v>
      </c>
      <c r="G20" s="8">
        <v>50</v>
      </c>
      <c r="H20" s="8">
        <v>75</v>
      </c>
      <c r="I20" s="8">
        <v>75</v>
      </c>
      <c r="J20" s="47">
        <f t="shared" si="2"/>
        <v>64.166666666666671</v>
      </c>
      <c r="K20" s="47">
        <f t="shared" si="3"/>
        <v>451.11111111111109</v>
      </c>
    </row>
    <row r="21" spans="1:11" hidden="1">
      <c r="A21" s="47">
        <v>19</v>
      </c>
      <c r="B21" s="9" t="s">
        <v>2006</v>
      </c>
      <c r="D21" s="8">
        <v>95</v>
      </c>
      <c r="E21" s="8">
        <v>80</v>
      </c>
      <c r="F21" s="8">
        <v>100</v>
      </c>
      <c r="G21" s="8">
        <v>60</v>
      </c>
      <c r="H21" s="8">
        <v>90</v>
      </c>
      <c r="I21" s="8">
        <v>95</v>
      </c>
      <c r="J21" s="47">
        <f t="shared" si="2"/>
        <v>86.666666666666671</v>
      </c>
      <c r="K21" s="47">
        <f t="shared" si="3"/>
        <v>614.44444444444446</v>
      </c>
    </row>
    <row r="22" spans="1:11" hidden="1">
      <c r="A22" s="47">
        <v>20</v>
      </c>
      <c r="B22" s="9" t="s">
        <v>2007</v>
      </c>
      <c r="D22" s="8">
        <v>95</v>
      </c>
      <c r="E22" s="8">
        <v>90</v>
      </c>
      <c r="F22" s="8">
        <v>100</v>
      </c>
      <c r="G22" s="8">
        <v>100</v>
      </c>
      <c r="H22" s="8">
        <v>95</v>
      </c>
      <c r="I22" s="8">
        <v>100</v>
      </c>
      <c r="J22" s="47">
        <f t="shared" si="2"/>
        <v>96.666666666666671</v>
      </c>
      <c r="K22" s="47">
        <f t="shared" si="3"/>
        <v>672.77777777777783</v>
      </c>
    </row>
    <row r="23" spans="1:11" hidden="1">
      <c r="A23" s="47">
        <v>21</v>
      </c>
      <c r="B23" s="9" t="s">
        <v>2008</v>
      </c>
      <c r="D23" s="8">
        <v>5</v>
      </c>
      <c r="E23" s="8">
        <v>35</v>
      </c>
      <c r="F23" s="8">
        <v>85</v>
      </c>
      <c r="G23" s="8">
        <v>60</v>
      </c>
      <c r="H23" s="8">
        <v>25</v>
      </c>
      <c r="I23" s="8">
        <v>70</v>
      </c>
      <c r="J23" s="47">
        <f t="shared" si="2"/>
        <v>46.666666666666664</v>
      </c>
      <c r="K23" s="47">
        <f t="shared" si="3"/>
        <v>303.33333333333337</v>
      </c>
    </row>
    <row r="24" spans="1:11" hidden="1">
      <c r="A24" s="47">
        <v>22</v>
      </c>
      <c r="B24" s="9" t="s">
        <v>2009</v>
      </c>
      <c r="D24" s="8">
        <v>65</v>
      </c>
      <c r="E24" s="8">
        <v>40</v>
      </c>
      <c r="F24" s="8">
        <v>35</v>
      </c>
      <c r="G24" s="8">
        <v>40</v>
      </c>
      <c r="H24" s="8">
        <v>55</v>
      </c>
      <c r="I24" s="8">
        <v>40</v>
      </c>
      <c r="J24" s="47">
        <f t="shared" si="2"/>
        <v>45.833333333333336</v>
      </c>
      <c r="K24" s="47">
        <f t="shared" si="3"/>
        <v>326.66666666666663</v>
      </c>
    </row>
    <row r="25" spans="1:11" hidden="1">
      <c r="A25" s="47">
        <v>23</v>
      </c>
      <c r="B25" s="9" t="s">
        <v>2010</v>
      </c>
      <c r="D25" s="8">
        <v>85</v>
      </c>
      <c r="E25" s="8">
        <v>65</v>
      </c>
      <c r="F25" s="8">
        <v>80</v>
      </c>
      <c r="G25" s="8">
        <v>30</v>
      </c>
      <c r="H25" s="8">
        <v>85</v>
      </c>
      <c r="I25" s="8">
        <v>75</v>
      </c>
      <c r="J25" s="47">
        <f t="shared" si="2"/>
        <v>70</v>
      </c>
      <c r="K25" s="47">
        <f t="shared" si="3"/>
        <v>501.66666666666669</v>
      </c>
    </row>
    <row r="26" spans="1:11" hidden="1">
      <c r="A26" s="47">
        <v>24</v>
      </c>
      <c r="B26" s="9" t="s">
        <v>2011</v>
      </c>
      <c r="D26" s="8">
        <v>25</v>
      </c>
      <c r="E26" s="8">
        <v>35</v>
      </c>
      <c r="F26" s="8">
        <v>25</v>
      </c>
      <c r="G26" s="8">
        <v>25</v>
      </c>
      <c r="H26" s="8">
        <v>35</v>
      </c>
      <c r="I26" s="8">
        <v>35</v>
      </c>
      <c r="J26" s="47">
        <f t="shared" si="2"/>
        <v>30</v>
      </c>
      <c r="K26" s="47">
        <f t="shared" si="3"/>
        <v>213.88888888888891</v>
      </c>
    </row>
    <row r="27" spans="1:11" hidden="1">
      <c r="A27" s="47">
        <v>25</v>
      </c>
      <c r="B27" s="9" t="s">
        <v>2012</v>
      </c>
      <c r="D27" s="8">
        <v>85</v>
      </c>
      <c r="E27" s="8">
        <v>50</v>
      </c>
      <c r="F27" s="8">
        <v>75</v>
      </c>
      <c r="G27" s="8">
        <v>40</v>
      </c>
      <c r="H27" s="8">
        <v>80</v>
      </c>
      <c r="I27" s="8">
        <v>60</v>
      </c>
      <c r="J27" s="47">
        <f t="shared" si="2"/>
        <v>65</v>
      </c>
      <c r="K27" s="47">
        <f t="shared" si="3"/>
        <v>455</v>
      </c>
    </row>
    <row r="28" spans="1:11" hidden="1">
      <c r="A28" s="47">
        <v>26</v>
      </c>
      <c r="B28" s="9" t="s">
        <v>2013</v>
      </c>
      <c r="D28" s="8">
        <v>70</v>
      </c>
      <c r="E28" s="8">
        <v>55</v>
      </c>
      <c r="F28" s="8">
        <v>85</v>
      </c>
      <c r="G28" s="8">
        <v>75</v>
      </c>
      <c r="H28" s="8">
        <v>75</v>
      </c>
      <c r="I28" s="8">
        <v>90</v>
      </c>
      <c r="J28" s="47">
        <f t="shared" si="2"/>
        <v>75</v>
      </c>
      <c r="K28" s="47">
        <f t="shared" si="3"/>
        <v>517.22222222222217</v>
      </c>
    </row>
    <row r="29" spans="1:11" hidden="1">
      <c r="A29" s="47">
        <v>27</v>
      </c>
      <c r="B29" s="9" t="s">
        <v>2014</v>
      </c>
      <c r="D29" s="8">
        <v>80</v>
      </c>
      <c r="E29" s="8">
        <v>70</v>
      </c>
      <c r="F29" s="8">
        <v>60</v>
      </c>
      <c r="G29" s="8">
        <v>40</v>
      </c>
      <c r="H29" s="8">
        <v>80</v>
      </c>
      <c r="I29" s="8">
        <v>70</v>
      </c>
      <c r="J29" s="47">
        <f t="shared" si="2"/>
        <v>66.666666666666671</v>
      </c>
      <c r="K29" s="47">
        <f t="shared" si="3"/>
        <v>482.22222222222223</v>
      </c>
    </row>
    <row r="30" spans="1:11" hidden="1">
      <c r="A30" s="47">
        <v>28</v>
      </c>
      <c r="B30" s="9" t="s">
        <v>2015</v>
      </c>
      <c r="D30" s="8">
        <v>90</v>
      </c>
      <c r="E30" s="8">
        <v>95</v>
      </c>
      <c r="F30" s="8">
        <v>100</v>
      </c>
      <c r="G30" s="8">
        <v>100</v>
      </c>
      <c r="H30" s="8">
        <v>95</v>
      </c>
      <c r="I30" s="8">
        <v>100</v>
      </c>
      <c r="J30" s="47">
        <f t="shared" si="2"/>
        <v>96.666666666666671</v>
      </c>
      <c r="K30" s="47">
        <f t="shared" si="3"/>
        <v>672.77777777777783</v>
      </c>
    </row>
    <row r="31" spans="1:11" hidden="1">
      <c r="A31" s="47">
        <v>29</v>
      </c>
      <c r="B31" s="9" t="s">
        <v>2016</v>
      </c>
      <c r="D31" s="8">
        <v>40</v>
      </c>
      <c r="E31" s="8">
        <v>20</v>
      </c>
      <c r="F31" s="8">
        <v>20</v>
      </c>
      <c r="G31" s="8">
        <v>30</v>
      </c>
      <c r="H31" s="8">
        <v>40</v>
      </c>
      <c r="I31" s="8">
        <v>25</v>
      </c>
      <c r="J31" s="47">
        <f t="shared" si="2"/>
        <v>29.166666666666668</v>
      </c>
      <c r="K31" s="47">
        <f t="shared" si="3"/>
        <v>202.22222222222223</v>
      </c>
    </row>
    <row r="32" spans="1:11">
      <c r="A32" s="47">
        <v>30</v>
      </c>
      <c r="B32" s="9" t="s">
        <v>13</v>
      </c>
      <c r="D32" s="8">
        <v>95</v>
      </c>
      <c r="E32" s="8">
        <v>100</v>
      </c>
      <c r="F32" s="8">
        <v>100</v>
      </c>
      <c r="G32" s="8">
        <v>100</v>
      </c>
      <c r="H32" s="8">
        <v>100</v>
      </c>
      <c r="I32" s="8">
        <v>100</v>
      </c>
      <c r="J32" s="47">
        <f t="shared" si="2"/>
        <v>99.166666666666671</v>
      </c>
      <c r="K32" s="47">
        <f t="shared" si="3"/>
        <v>692.22222222222217</v>
      </c>
    </row>
    <row r="33" spans="1:11" hidden="1">
      <c r="A33" s="47">
        <v>31</v>
      </c>
      <c r="B33" s="9" t="s">
        <v>14</v>
      </c>
      <c r="D33" s="8">
        <v>100</v>
      </c>
      <c r="E33" s="8">
        <v>100</v>
      </c>
      <c r="F33" s="8">
        <v>100</v>
      </c>
      <c r="G33" s="8">
        <v>100</v>
      </c>
      <c r="H33" s="8">
        <v>100</v>
      </c>
      <c r="I33" s="8">
        <v>100</v>
      </c>
      <c r="J33" s="47">
        <f t="shared" si="2"/>
        <v>100</v>
      </c>
      <c r="K33" s="47">
        <f t="shared" si="3"/>
        <v>700</v>
      </c>
    </row>
    <row r="34" spans="1:11" hidden="1">
      <c r="A34" s="47">
        <v>32</v>
      </c>
      <c r="B34" s="9" t="s">
        <v>2017</v>
      </c>
      <c r="D34" s="8">
        <v>60</v>
      </c>
      <c r="E34" s="8">
        <v>45</v>
      </c>
      <c r="F34" s="8">
        <v>70</v>
      </c>
      <c r="G34" s="8">
        <v>45</v>
      </c>
      <c r="H34" s="8">
        <v>85</v>
      </c>
      <c r="I34" s="8">
        <v>45</v>
      </c>
      <c r="J34" s="47">
        <f t="shared" si="2"/>
        <v>58.333333333333336</v>
      </c>
      <c r="K34" s="47">
        <f t="shared" si="3"/>
        <v>388.88888888888891</v>
      </c>
    </row>
    <row r="35" spans="1:11" hidden="1">
      <c r="A35" s="47">
        <v>33</v>
      </c>
      <c r="B35" s="9" t="s">
        <v>2018</v>
      </c>
      <c r="D35" s="8">
        <v>80</v>
      </c>
      <c r="E35" s="8">
        <v>80</v>
      </c>
      <c r="F35" s="8">
        <v>65</v>
      </c>
      <c r="G35" s="8">
        <v>65</v>
      </c>
      <c r="H35" s="8">
        <v>90</v>
      </c>
      <c r="I35" s="8">
        <v>85</v>
      </c>
      <c r="J35" s="47">
        <f t="shared" si="2"/>
        <v>77.5</v>
      </c>
      <c r="K35" s="47">
        <f t="shared" si="3"/>
        <v>552.22222222222217</v>
      </c>
    </row>
    <row r="36" spans="1:11" hidden="1">
      <c r="A36" s="47">
        <v>34</v>
      </c>
      <c r="B36" s="9" t="s">
        <v>2019</v>
      </c>
      <c r="D36" s="8">
        <v>80</v>
      </c>
      <c r="E36" s="8">
        <v>80</v>
      </c>
      <c r="F36" s="8">
        <v>95</v>
      </c>
      <c r="G36" s="8">
        <v>80</v>
      </c>
      <c r="H36" s="8">
        <v>95</v>
      </c>
      <c r="I36" s="8">
        <v>90</v>
      </c>
      <c r="J36" s="47">
        <f t="shared" si="2"/>
        <v>86.666666666666671</v>
      </c>
      <c r="K36" s="47">
        <f t="shared" si="3"/>
        <v>598.88888888888891</v>
      </c>
    </row>
    <row r="37" spans="1:11" hidden="1">
      <c r="A37" s="47">
        <v>35</v>
      </c>
      <c r="B37" s="9" t="s">
        <v>2020</v>
      </c>
      <c r="D37" s="8">
        <v>25</v>
      </c>
      <c r="E37" s="8">
        <v>30</v>
      </c>
      <c r="F37" s="8">
        <v>45</v>
      </c>
      <c r="G37" s="8">
        <v>25</v>
      </c>
      <c r="H37" s="8">
        <v>55</v>
      </c>
      <c r="I37" s="8">
        <v>15</v>
      </c>
      <c r="J37" s="47">
        <f t="shared" si="2"/>
        <v>32.5</v>
      </c>
      <c r="K37" s="47">
        <f t="shared" si="3"/>
        <v>206.11111111111111</v>
      </c>
    </row>
    <row r="38" spans="1:11" hidden="1">
      <c r="A38" s="47">
        <v>36</v>
      </c>
      <c r="B38" s="9" t="s">
        <v>2021</v>
      </c>
      <c r="D38" s="8">
        <v>90</v>
      </c>
      <c r="E38" s="8">
        <v>30</v>
      </c>
      <c r="F38" s="8">
        <v>90</v>
      </c>
      <c r="G38" s="8">
        <v>30</v>
      </c>
      <c r="H38" s="8">
        <v>90</v>
      </c>
      <c r="I38" s="8">
        <v>65</v>
      </c>
      <c r="J38" s="47">
        <f t="shared" si="2"/>
        <v>65.833333333333329</v>
      </c>
      <c r="K38" s="47">
        <f t="shared" si="3"/>
        <v>451.11111111111109</v>
      </c>
    </row>
    <row r="39" spans="1:11" hidden="1">
      <c r="A39" s="47">
        <v>37</v>
      </c>
      <c r="B39" s="9" t="s">
        <v>2022</v>
      </c>
      <c r="D39" s="8">
        <v>80</v>
      </c>
      <c r="E39" s="8">
        <v>95</v>
      </c>
      <c r="F39" s="8">
        <v>75</v>
      </c>
      <c r="G39" s="8">
        <v>75</v>
      </c>
      <c r="H39" s="8">
        <v>95</v>
      </c>
      <c r="I39" s="8">
        <v>50</v>
      </c>
      <c r="J39" s="47">
        <f t="shared" si="2"/>
        <v>78.333333333333329</v>
      </c>
      <c r="K39" s="47">
        <f t="shared" si="3"/>
        <v>540.55555555555554</v>
      </c>
    </row>
    <row r="40" spans="1:11" hidden="1">
      <c r="A40" s="47">
        <v>38</v>
      </c>
      <c r="B40" s="9" t="s">
        <v>2023</v>
      </c>
      <c r="D40" s="8">
        <v>85</v>
      </c>
      <c r="E40" s="8">
        <v>60</v>
      </c>
      <c r="F40" s="8">
        <v>85</v>
      </c>
      <c r="G40" s="8">
        <v>65</v>
      </c>
      <c r="H40" s="8">
        <v>100</v>
      </c>
      <c r="I40" s="8">
        <v>70</v>
      </c>
      <c r="J40" s="47">
        <f t="shared" si="2"/>
        <v>77.5</v>
      </c>
      <c r="K40" s="47">
        <f t="shared" si="3"/>
        <v>528.88888888888891</v>
      </c>
    </row>
    <row r="41" spans="1:11" hidden="1">
      <c r="A41" s="47">
        <v>39</v>
      </c>
      <c r="B41" s="9" t="s">
        <v>2024</v>
      </c>
      <c r="D41" s="8">
        <v>80</v>
      </c>
      <c r="E41" s="8">
        <v>60</v>
      </c>
      <c r="F41" s="8">
        <v>70</v>
      </c>
      <c r="G41" s="8">
        <v>65</v>
      </c>
      <c r="H41" s="8">
        <v>75</v>
      </c>
      <c r="I41" s="8">
        <v>40</v>
      </c>
      <c r="J41" s="47">
        <f t="shared" si="2"/>
        <v>65</v>
      </c>
      <c r="K41" s="47">
        <f t="shared" si="3"/>
        <v>443.33333333333331</v>
      </c>
    </row>
    <row r="42" spans="1:11" hidden="1">
      <c r="A42" s="47">
        <v>40</v>
      </c>
      <c r="B42" s="9" t="s">
        <v>2025</v>
      </c>
      <c r="D42" s="8">
        <v>100</v>
      </c>
      <c r="E42" s="8">
        <v>85</v>
      </c>
      <c r="F42" s="8">
        <v>100</v>
      </c>
      <c r="G42" s="8">
        <v>100</v>
      </c>
      <c r="H42" s="8">
        <v>100</v>
      </c>
      <c r="I42" s="8">
        <v>100</v>
      </c>
      <c r="J42" s="47">
        <f t="shared" si="2"/>
        <v>97.5</v>
      </c>
      <c r="K42" s="47">
        <f t="shared" si="3"/>
        <v>676.66666666666663</v>
      </c>
    </row>
    <row r="43" spans="1:11" hidden="1">
      <c r="A43" s="47">
        <v>41</v>
      </c>
      <c r="B43" s="9" t="s">
        <v>2026</v>
      </c>
      <c r="D43" s="8">
        <v>100</v>
      </c>
      <c r="E43" s="8">
        <v>100</v>
      </c>
      <c r="F43" s="8">
        <v>100</v>
      </c>
      <c r="G43" s="8">
        <v>90</v>
      </c>
      <c r="H43" s="8">
        <v>100</v>
      </c>
      <c r="I43" s="8">
        <v>90</v>
      </c>
      <c r="J43" s="47">
        <f t="shared" si="2"/>
        <v>96.666666666666671</v>
      </c>
      <c r="K43" s="47">
        <f t="shared" si="3"/>
        <v>676.66666666666663</v>
      </c>
    </row>
    <row r="44" spans="1:11" hidden="1">
      <c r="A44" s="47">
        <v>42</v>
      </c>
      <c r="B44" s="9" t="s">
        <v>2027</v>
      </c>
      <c r="D44" s="8">
        <v>85</v>
      </c>
      <c r="E44" s="8">
        <v>35</v>
      </c>
      <c r="F44" s="8">
        <v>90</v>
      </c>
      <c r="G44" s="8">
        <v>55</v>
      </c>
      <c r="H44" s="8">
        <v>80</v>
      </c>
      <c r="I44" s="8">
        <v>70</v>
      </c>
      <c r="J44" s="47">
        <f t="shared" si="2"/>
        <v>69.166666666666671</v>
      </c>
      <c r="K44" s="47">
        <f t="shared" si="3"/>
        <v>470.5555555555556</v>
      </c>
    </row>
    <row r="45" spans="1:11" hidden="1">
      <c r="A45" s="47">
        <v>43</v>
      </c>
      <c r="B45" s="9" t="s">
        <v>2028</v>
      </c>
      <c r="D45" s="8">
        <v>100</v>
      </c>
      <c r="E45" s="8">
        <v>100</v>
      </c>
      <c r="F45" s="8">
        <v>100</v>
      </c>
      <c r="G45" s="8">
        <v>100</v>
      </c>
      <c r="H45" s="8">
        <v>95</v>
      </c>
      <c r="I45" s="8">
        <v>100</v>
      </c>
      <c r="J45" s="47">
        <f t="shared" si="2"/>
        <v>99.166666666666671</v>
      </c>
      <c r="K45" s="47">
        <f t="shared" si="3"/>
        <v>696.11111111111109</v>
      </c>
    </row>
    <row r="46" spans="1:11" hidden="1">
      <c r="A46" s="47">
        <v>44</v>
      </c>
      <c r="B46" s="9" t="s">
        <v>2029</v>
      </c>
      <c r="D46" s="8">
        <v>95</v>
      </c>
      <c r="E46" s="8">
        <v>95</v>
      </c>
      <c r="F46" s="8">
        <v>90</v>
      </c>
      <c r="G46" s="8">
        <v>80</v>
      </c>
      <c r="H46" s="8">
        <v>100</v>
      </c>
      <c r="I46" s="8">
        <v>100</v>
      </c>
      <c r="J46" s="47">
        <f t="shared" si="2"/>
        <v>93.333333333333329</v>
      </c>
      <c r="K46" s="47">
        <f t="shared" si="3"/>
        <v>661.11111111111109</v>
      </c>
    </row>
    <row r="47" spans="1:11" hidden="1">
      <c r="A47" s="47">
        <v>45</v>
      </c>
      <c r="B47" s="9" t="s">
        <v>2030</v>
      </c>
      <c r="D47" s="8">
        <v>100</v>
      </c>
      <c r="E47" s="8">
        <v>70</v>
      </c>
      <c r="F47" s="8">
        <v>85</v>
      </c>
      <c r="G47" s="8">
        <v>55</v>
      </c>
      <c r="H47" s="8">
        <v>95</v>
      </c>
      <c r="I47" s="8">
        <v>90</v>
      </c>
      <c r="J47" s="47">
        <f t="shared" si="2"/>
        <v>82.5</v>
      </c>
      <c r="K47" s="47">
        <f t="shared" si="3"/>
        <v>587.22222222222229</v>
      </c>
    </row>
    <row r="48" spans="1:11" hidden="1">
      <c r="A48" s="47">
        <v>46</v>
      </c>
      <c r="B48" s="9" t="s">
        <v>2031</v>
      </c>
      <c r="D48" s="8">
        <v>60</v>
      </c>
      <c r="E48" s="8">
        <v>75</v>
      </c>
      <c r="F48" s="8">
        <v>85</v>
      </c>
      <c r="G48" s="8">
        <v>65</v>
      </c>
      <c r="H48" s="8">
        <v>85</v>
      </c>
      <c r="I48" s="8">
        <v>75</v>
      </c>
      <c r="J48" s="47">
        <f t="shared" si="2"/>
        <v>74.166666666666671</v>
      </c>
      <c r="K48" s="47">
        <f t="shared" si="3"/>
        <v>509.4444444444444</v>
      </c>
    </row>
    <row r="49" spans="1:11" hidden="1">
      <c r="A49" s="47">
        <v>47</v>
      </c>
      <c r="B49" s="9" t="s">
        <v>2032</v>
      </c>
      <c r="D49" s="8">
        <v>95</v>
      </c>
      <c r="E49" s="8">
        <v>100</v>
      </c>
      <c r="F49" s="8">
        <v>100</v>
      </c>
      <c r="G49" s="8">
        <v>45</v>
      </c>
      <c r="H49" s="8">
        <v>95</v>
      </c>
      <c r="I49" s="8">
        <v>100</v>
      </c>
      <c r="J49" s="47">
        <f t="shared" si="2"/>
        <v>89.166666666666671</v>
      </c>
      <c r="K49" s="47">
        <f t="shared" si="3"/>
        <v>645.55555555555554</v>
      </c>
    </row>
    <row r="50" spans="1:11" hidden="1">
      <c r="A50" s="47">
        <v>48</v>
      </c>
      <c r="B50" s="9" t="s">
        <v>15</v>
      </c>
      <c r="D50" s="8">
        <v>100</v>
      </c>
      <c r="E50" s="8">
        <v>90</v>
      </c>
      <c r="F50" s="8">
        <v>100</v>
      </c>
      <c r="G50" s="8">
        <v>100</v>
      </c>
      <c r="H50" s="8">
        <v>100</v>
      </c>
      <c r="I50" s="8">
        <v>95</v>
      </c>
      <c r="J50" s="47">
        <f t="shared" si="2"/>
        <v>97.5</v>
      </c>
      <c r="K50" s="47">
        <f t="shared" si="3"/>
        <v>676.66666666666663</v>
      </c>
    </row>
    <row r="51" spans="1:11" hidden="1">
      <c r="A51" s="47">
        <v>49</v>
      </c>
      <c r="B51" s="9" t="s">
        <v>2033</v>
      </c>
      <c r="D51" s="8">
        <v>85</v>
      </c>
      <c r="E51" s="8">
        <v>50</v>
      </c>
      <c r="F51" s="8">
        <v>90</v>
      </c>
      <c r="G51" s="8">
        <v>45</v>
      </c>
      <c r="H51" s="8">
        <v>100</v>
      </c>
      <c r="I51" s="8">
        <v>95</v>
      </c>
      <c r="J51" s="47">
        <f t="shared" si="2"/>
        <v>77.5</v>
      </c>
      <c r="K51" s="47">
        <f t="shared" si="3"/>
        <v>540.55555555555554</v>
      </c>
    </row>
    <row r="52" spans="1:11" hidden="1">
      <c r="A52" s="47">
        <v>50</v>
      </c>
      <c r="B52" s="9" t="s">
        <v>2034</v>
      </c>
      <c r="D52" s="8">
        <v>100</v>
      </c>
      <c r="E52" s="8">
        <v>90</v>
      </c>
      <c r="F52" s="8">
        <v>100</v>
      </c>
      <c r="G52" s="8">
        <v>85</v>
      </c>
      <c r="H52" s="8">
        <v>90</v>
      </c>
      <c r="I52" s="8">
        <v>85</v>
      </c>
      <c r="J52" s="47">
        <f t="shared" si="2"/>
        <v>91.666666666666671</v>
      </c>
      <c r="K52" s="47">
        <f t="shared" si="3"/>
        <v>641.66666666666674</v>
      </c>
    </row>
    <row r="53" spans="1:11" hidden="1">
      <c r="A53" s="47">
        <v>51</v>
      </c>
      <c r="B53" s="9" t="s">
        <v>2035</v>
      </c>
      <c r="D53" s="8">
        <v>55</v>
      </c>
      <c r="E53" s="8">
        <v>30</v>
      </c>
      <c r="F53" s="8">
        <v>100</v>
      </c>
      <c r="G53" s="8">
        <v>55</v>
      </c>
      <c r="H53" s="8">
        <v>90</v>
      </c>
      <c r="I53" s="8">
        <v>25</v>
      </c>
      <c r="J53" s="47">
        <f t="shared" si="2"/>
        <v>59.166666666666664</v>
      </c>
      <c r="K53" s="47">
        <f t="shared" si="3"/>
        <v>361.66666666666663</v>
      </c>
    </row>
    <row r="54" spans="1:11" hidden="1">
      <c r="A54" s="47">
        <v>52</v>
      </c>
      <c r="B54" s="9" t="s">
        <v>2036</v>
      </c>
      <c r="D54" s="8">
        <v>60</v>
      </c>
      <c r="E54" s="8">
        <v>70</v>
      </c>
      <c r="F54" s="8">
        <v>90</v>
      </c>
      <c r="G54" s="8">
        <v>40</v>
      </c>
      <c r="H54" s="8">
        <v>75</v>
      </c>
      <c r="I54" s="8">
        <v>90</v>
      </c>
      <c r="J54" s="47">
        <f t="shared" si="2"/>
        <v>70.833333333333329</v>
      </c>
      <c r="K54" s="47">
        <f t="shared" si="3"/>
        <v>501.66666666666669</v>
      </c>
    </row>
    <row r="55" spans="1:11" hidden="1">
      <c r="A55" s="47">
        <v>53</v>
      </c>
      <c r="B55" s="9" t="s">
        <v>2037</v>
      </c>
      <c r="D55" s="8">
        <v>75</v>
      </c>
      <c r="E55" s="8">
        <v>35</v>
      </c>
      <c r="F55" s="8">
        <v>65</v>
      </c>
      <c r="G55" s="8">
        <v>60</v>
      </c>
      <c r="H55" s="8">
        <v>95</v>
      </c>
      <c r="I55" s="8">
        <v>55</v>
      </c>
      <c r="J55" s="47">
        <f t="shared" si="2"/>
        <v>64.166666666666671</v>
      </c>
      <c r="K55" s="47">
        <f t="shared" si="3"/>
        <v>427.77777777777783</v>
      </c>
    </row>
    <row r="56" spans="1:11" hidden="1">
      <c r="A56" s="47">
        <v>54</v>
      </c>
      <c r="B56" s="9" t="s">
        <v>2038</v>
      </c>
      <c r="D56" s="8">
        <v>100</v>
      </c>
      <c r="E56" s="8">
        <v>80</v>
      </c>
      <c r="F56" s="8">
        <v>90</v>
      </c>
      <c r="G56" s="8">
        <v>85</v>
      </c>
      <c r="H56" s="8">
        <v>95</v>
      </c>
      <c r="I56" s="8">
        <v>100</v>
      </c>
      <c r="J56" s="47">
        <f t="shared" si="2"/>
        <v>91.666666666666671</v>
      </c>
      <c r="K56" s="47">
        <f t="shared" si="3"/>
        <v>645.55555555555554</v>
      </c>
    </row>
    <row r="57" spans="1:11" hidden="1">
      <c r="A57" s="47">
        <v>55</v>
      </c>
      <c r="B57" s="9" t="s">
        <v>2039</v>
      </c>
      <c r="D57" s="8">
        <v>55</v>
      </c>
      <c r="E57" s="8">
        <v>40</v>
      </c>
      <c r="F57" s="8">
        <v>40</v>
      </c>
      <c r="G57" s="8">
        <v>35</v>
      </c>
      <c r="H57" s="8">
        <v>60</v>
      </c>
      <c r="I57" s="8">
        <v>30</v>
      </c>
      <c r="J57" s="47">
        <f t="shared" si="2"/>
        <v>43.333333333333336</v>
      </c>
      <c r="K57" s="47">
        <f t="shared" si="3"/>
        <v>299.44444444444446</v>
      </c>
    </row>
    <row r="58" spans="1:11" hidden="1">
      <c r="A58" s="47">
        <v>56</v>
      </c>
      <c r="B58" s="9" t="s">
        <v>2040</v>
      </c>
      <c r="D58" s="8">
        <v>95</v>
      </c>
      <c r="E58" s="8">
        <v>45</v>
      </c>
      <c r="F58" s="8">
        <v>95</v>
      </c>
      <c r="G58" s="8">
        <v>65</v>
      </c>
      <c r="H58" s="8">
        <v>95</v>
      </c>
      <c r="I58" s="8">
        <v>95</v>
      </c>
      <c r="J58" s="47">
        <f t="shared" si="2"/>
        <v>81.666666666666671</v>
      </c>
      <c r="K58" s="47">
        <f t="shared" si="3"/>
        <v>563.88888888888891</v>
      </c>
    </row>
    <row r="59" spans="1:11" hidden="1">
      <c r="A59" s="47">
        <v>57</v>
      </c>
      <c r="B59" s="9" t="s">
        <v>2041</v>
      </c>
      <c r="D59" s="8">
        <v>40</v>
      </c>
      <c r="E59" s="8">
        <v>55</v>
      </c>
      <c r="F59" s="8">
        <v>60</v>
      </c>
      <c r="G59" s="8">
        <v>30</v>
      </c>
      <c r="H59" s="8">
        <v>60</v>
      </c>
      <c r="I59" s="8">
        <v>45</v>
      </c>
      <c r="J59" s="47">
        <f t="shared" si="2"/>
        <v>48.333333333333336</v>
      </c>
      <c r="K59" s="47">
        <f t="shared" si="3"/>
        <v>334.44444444444446</v>
      </c>
    </row>
    <row r="60" spans="1:11" hidden="1">
      <c r="A60" s="47">
        <v>58</v>
      </c>
      <c r="B60" s="9" t="s">
        <v>2042</v>
      </c>
      <c r="D60" s="8">
        <v>40</v>
      </c>
      <c r="E60" s="8">
        <v>55</v>
      </c>
      <c r="F60" s="8">
        <v>55</v>
      </c>
      <c r="G60" s="8">
        <v>30</v>
      </c>
      <c r="H60" s="8">
        <v>75</v>
      </c>
      <c r="I60" s="8">
        <v>70</v>
      </c>
      <c r="J60" s="47">
        <f t="shared" si="2"/>
        <v>54.166666666666664</v>
      </c>
      <c r="K60" s="47">
        <f t="shared" si="3"/>
        <v>381.11111111111109</v>
      </c>
    </row>
    <row r="61" spans="1:11" hidden="1">
      <c r="A61" s="47">
        <v>59</v>
      </c>
      <c r="B61" s="9" t="s">
        <v>2043</v>
      </c>
      <c r="D61" s="8">
        <v>100</v>
      </c>
      <c r="E61" s="8">
        <v>55</v>
      </c>
      <c r="F61" s="8">
        <v>100</v>
      </c>
      <c r="G61" s="8">
        <v>100</v>
      </c>
      <c r="H61" s="8">
        <v>100</v>
      </c>
      <c r="I61" s="8">
        <v>85</v>
      </c>
      <c r="J61" s="47">
        <f t="shared" si="2"/>
        <v>90</v>
      </c>
      <c r="K61" s="47">
        <f t="shared" si="3"/>
        <v>606.66666666666674</v>
      </c>
    </row>
    <row r="62" spans="1:11" hidden="1">
      <c r="A62" s="47">
        <v>60</v>
      </c>
      <c r="B62" s="9" t="s">
        <v>2044</v>
      </c>
      <c r="D62" s="8">
        <v>60</v>
      </c>
      <c r="E62" s="8">
        <v>65</v>
      </c>
      <c r="F62" s="8">
        <v>50</v>
      </c>
      <c r="G62" s="8">
        <v>15</v>
      </c>
      <c r="H62" s="8">
        <v>50</v>
      </c>
      <c r="I62" s="8">
        <v>50</v>
      </c>
      <c r="J62" s="47">
        <f t="shared" si="2"/>
        <v>48.333333333333336</v>
      </c>
      <c r="K62" s="47">
        <f t="shared" si="3"/>
        <v>361.66666666666663</v>
      </c>
    </row>
    <row r="63" spans="1:11" hidden="1">
      <c r="A63" s="47">
        <v>61</v>
      </c>
      <c r="B63" s="9" t="s">
        <v>2045</v>
      </c>
      <c r="D63" s="8">
        <v>40</v>
      </c>
      <c r="E63" s="8">
        <v>35</v>
      </c>
      <c r="F63" s="8">
        <v>25</v>
      </c>
      <c r="G63" s="8">
        <v>50</v>
      </c>
      <c r="H63" s="8">
        <v>60</v>
      </c>
      <c r="I63" s="8">
        <v>50</v>
      </c>
      <c r="J63" s="47">
        <f t="shared" si="2"/>
        <v>43.333333333333336</v>
      </c>
      <c r="K63" s="47">
        <f t="shared" si="3"/>
        <v>299.44444444444446</v>
      </c>
    </row>
    <row r="64" spans="1:11" hidden="1">
      <c r="A64" s="47">
        <v>62</v>
      </c>
      <c r="B64" s="9" t="s">
        <v>2046</v>
      </c>
      <c r="D64" s="8">
        <v>70</v>
      </c>
      <c r="E64" s="8">
        <v>55</v>
      </c>
      <c r="F64" s="8">
        <v>85</v>
      </c>
      <c r="G64" s="8">
        <v>40</v>
      </c>
      <c r="H64" s="8">
        <v>85</v>
      </c>
      <c r="I64" s="8">
        <v>85</v>
      </c>
      <c r="J64" s="47">
        <f t="shared" si="2"/>
        <v>70</v>
      </c>
      <c r="K64" s="47">
        <f t="shared" si="3"/>
        <v>489.99999999999994</v>
      </c>
    </row>
    <row r="65" spans="1:11" hidden="1">
      <c r="A65" s="47">
        <v>63</v>
      </c>
      <c r="B65" s="9" t="s">
        <v>2047</v>
      </c>
      <c r="D65" s="8">
        <v>100</v>
      </c>
      <c r="E65" s="8">
        <v>75</v>
      </c>
      <c r="F65" s="8">
        <v>95</v>
      </c>
      <c r="G65" s="8">
        <v>80</v>
      </c>
      <c r="H65" s="8">
        <v>90</v>
      </c>
      <c r="I65" s="8">
        <v>90</v>
      </c>
      <c r="J65" s="47">
        <f t="shared" si="2"/>
        <v>88.333333333333329</v>
      </c>
      <c r="K65" s="47">
        <f t="shared" si="3"/>
        <v>618.33333333333326</v>
      </c>
    </row>
    <row r="66" spans="1:11" hidden="1">
      <c r="A66" s="47">
        <v>64</v>
      </c>
      <c r="B66" s="9" t="s">
        <v>2048</v>
      </c>
      <c r="D66" s="8">
        <v>75</v>
      </c>
      <c r="E66" s="8">
        <v>60</v>
      </c>
      <c r="F66" s="8">
        <v>50</v>
      </c>
      <c r="G66" s="8">
        <v>25</v>
      </c>
      <c r="H66" s="8">
        <v>50</v>
      </c>
      <c r="I66" s="8">
        <v>65</v>
      </c>
      <c r="J66" s="47">
        <f t="shared" si="2"/>
        <v>54.166666666666664</v>
      </c>
      <c r="K66" s="47">
        <f t="shared" si="3"/>
        <v>408.33333333333337</v>
      </c>
    </row>
    <row r="67" spans="1:11" hidden="1">
      <c r="A67" s="47">
        <v>65</v>
      </c>
      <c r="B67" s="9" t="s">
        <v>2049</v>
      </c>
      <c r="D67" s="8">
        <v>75</v>
      </c>
      <c r="E67" s="8">
        <v>60</v>
      </c>
      <c r="F67" s="8">
        <v>70</v>
      </c>
      <c r="G67" s="8">
        <v>50</v>
      </c>
      <c r="H67" s="8">
        <v>95</v>
      </c>
      <c r="I67" s="8">
        <v>90</v>
      </c>
      <c r="J67" s="47">
        <f t="shared" si="2"/>
        <v>73.333333333333329</v>
      </c>
      <c r="K67" s="47">
        <f t="shared" si="3"/>
        <v>517.22222222222217</v>
      </c>
    </row>
    <row r="68" spans="1:11" hidden="1">
      <c r="A68" s="47">
        <v>66</v>
      </c>
      <c r="B68" s="9" t="s">
        <v>2050</v>
      </c>
      <c r="D68" s="8">
        <v>95</v>
      </c>
      <c r="E68" s="8">
        <v>85</v>
      </c>
      <c r="F68" s="8">
        <v>100</v>
      </c>
      <c r="G68" s="8">
        <v>80</v>
      </c>
      <c r="H68" s="8">
        <v>95</v>
      </c>
      <c r="I68" s="8">
        <v>95</v>
      </c>
      <c r="J68" s="47">
        <f t="shared" ref="J68:J131" si="4">SUM(D68:I68)/6</f>
        <v>91.666666666666671</v>
      </c>
      <c r="K68" s="47">
        <f t="shared" ref="K68:K131" si="5">SUM((( (D68*4+E68*4+F68*2+G68*2+H68*2+I68*4)/18)/100)*700)</f>
        <v>641.66666666666674</v>
      </c>
    </row>
    <row r="69" spans="1:11" hidden="1">
      <c r="A69" s="47">
        <v>67</v>
      </c>
      <c r="B69" s="9" t="s">
        <v>2051</v>
      </c>
      <c r="D69" s="8">
        <v>85</v>
      </c>
      <c r="E69" s="8">
        <v>45</v>
      </c>
      <c r="F69" s="8">
        <v>80</v>
      </c>
      <c r="G69" s="8">
        <v>65</v>
      </c>
      <c r="H69" s="8">
        <v>90</v>
      </c>
      <c r="I69" s="8">
        <v>75</v>
      </c>
      <c r="J69" s="47">
        <f t="shared" si="4"/>
        <v>73.333333333333329</v>
      </c>
      <c r="K69" s="47">
        <f t="shared" si="5"/>
        <v>501.66666666666669</v>
      </c>
    </row>
    <row r="70" spans="1:11" hidden="1">
      <c r="A70" s="47">
        <v>68</v>
      </c>
      <c r="B70" s="9" t="s">
        <v>16</v>
      </c>
      <c r="D70" s="8">
        <v>100</v>
      </c>
      <c r="E70" s="8">
        <v>100</v>
      </c>
      <c r="F70" s="8">
        <v>100</v>
      </c>
      <c r="G70" s="8">
        <v>100</v>
      </c>
      <c r="H70" s="8">
        <v>100</v>
      </c>
      <c r="I70" s="8">
        <v>100</v>
      </c>
      <c r="J70" s="47">
        <f t="shared" si="4"/>
        <v>100</v>
      </c>
      <c r="K70" s="47">
        <f t="shared" si="5"/>
        <v>700</v>
      </c>
    </row>
    <row r="71" spans="1:11" hidden="1">
      <c r="A71" s="47">
        <v>69</v>
      </c>
      <c r="B71" s="9" t="s">
        <v>2052</v>
      </c>
      <c r="D71" s="8">
        <v>95</v>
      </c>
      <c r="E71" s="8">
        <v>95</v>
      </c>
      <c r="F71" s="8">
        <v>100</v>
      </c>
      <c r="G71" s="8">
        <v>80</v>
      </c>
      <c r="H71" s="8">
        <v>95</v>
      </c>
      <c r="I71" s="8">
        <v>100</v>
      </c>
      <c r="J71" s="47">
        <f t="shared" si="4"/>
        <v>94.166666666666671</v>
      </c>
      <c r="K71" s="47">
        <f t="shared" si="5"/>
        <v>665</v>
      </c>
    </row>
    <row r="72" spans="1:11" hidden="1">
      <c r="A72" s="47">
        <v>70</v>
      </c>
      <c r="B72" s="9" t="s">
        <v>2053</v>
      </c>
      <c r="D72" s="8">
        <v>80</v>
      </c>
      <c r="E72" s="8">
        <v>60</v>
      </c>
      <c r="F72" s="8">
        <v>80</v>
      </c>
      <c r="G72" s="8">
        <v>40</v>
      </c>
      <c r="H72" s="8">
        <v>90</v>
      </c>
      <c r="I72" s="8">
        <v>60</v>
      </c>
      <c r="J72" s="47">
        <f t="shared" si="4"/>
        <v>68.333333333333329</v>
      </c>
      <c r="K72" s="47">
        <f t="shared" si="5"/>
        <v>474.4444444444444</v>
      </c>
    </row>
    <row r="73" spans="1:11">
      <c r="A73" s="47">
        <v>71</v>
      </c>
      <c r="B73" s="9" t="s">
        <v>2054</v>
      </c>
      <c r="D73" s="8">
        <v>100</v>
      </c>
      <c r="E73" s="8">
        <v>100</v>
      </c>
      <c r="F73" s="8">
        <v>100</v>
      </c>
      <c r="G73" s="8">
        <v>100</v>
      </c>
      <c r="H73" s="8">
        <v>100</v>
      </c>
      <c r="I73" s="8">
        <v>95</v>
      </c>
      <c r="J73" s="47">
        <f t="shared" si="4"/>
        <v>99.166666666666671</v>
      </c>
      <c r="K73" s="47">
        <f t="shared" si="5"/>
        <v>692.22222222222217</v>
      </c>
    </row>
    <row r="74" spans="1:11" hidden="1">
      <c r="A74" s="47">
        <v>72</v>
      </c>
      <c r="B74" s="9" t="s">
        <v>2055</v>
      </c>
      <c r="D74" s="8">
        <v>100</v>
      </c>
      <c r="E74" s="8">
        <v>100</v>
      </c>
      <c r="F74" s="8">
        <v>100</v>
      </c>
      <c r="G74" s="8">
        <v>100</v>
      </c>
      <c r="H74" s="8">
        <v>90</v>
      </c>
      <c r="I74" s="8">
        <v>95</v>
      </c>
      <c r="J74" s="47">
        <f t="shared" si="4"/>
        <v>97.5</v>
      </c>
      <c r="K74" s="47">
        <f t="shared" si="5"/>
        <v>684.44444444444446</v>
      </c>
    </row>
    <row r="75" spans="1:11" hidden="1">
      <c r="A75" s="47">
        <v>73</v>
      </c>
      <c r="B75" s="9" t="s">
        <v>2056</v>
      </c>
      <c r="D75" s="8">
        <v>80</v>
      </c>
      <c r="E75" s="8">
        <v>85</v>
      </c>
      <c r="F75" s="8">
        <v>65</v>
      </c>
      <c r="G75" s="8">
        <v>55</v>
      </c>
      <c r="H75" s="8">
        <v>95</v>
      </c>
      <c r="I75" s="8">
        <v>50</v>
      </c>
      <c r="J75" s="47">
        <f t="shared" si="4"/>
        <v>71.666666666666671</v>
      </c>
      <c r="K75" s="47">
        <f t="shared" si="5"/>
        <v>501.66666666666669</v>
      </c>
    </row>
    <row r="76" spans="1:11">
      <c r="A76" s="47">
        <v>74</v>
      </c>
      <c r="B76" s="9" t="s">
        <v>17</v>
      </c>
      <c r="D76" s="8">
        <v>100</v>
      </c>
      <c r="E76" s="8">
        <v>100</v>
      </c>
      <c r="F76" s="8">
        <v>100</v>
      </c>
      <c r="G76" s="8">
        <v>95</v>
      </c>
      <c r="H76" s="8">
        <v>95</v>
      </c>
      <c r="I76" s="8">
        <v>100</v>
      </c>
      <c r="J76" s="47">
        <f t="shared" si="4"/>
        <v>98.333333333333329</v>
      </c>
      <c r="K76" s="47">
        <f t="shared" si="5"/>
        <v>692.22222222222217</v>
      </c>
    </row>
    <row r="77" spans="1:11" hidden="1">
      <c r="A77" s="47">
        <v>75</v>
      </c>
      <c r="B77" s="9" t="s">
        <v>2057</v>
      </c>
      <c r="D77" s="8">
        <v>85</v>
      </c>
      <c r="E77" s="8">
        <v>50</v>
      </c>
      <c r="F77" s="8">
        <v>85</v>
      </c>
      <c r="G77" s="8">
        <v>50</v>
      </c>
      <c r="H77" s="8">
        <v>90</v>
      </c>
      <c r="I77" s="8">
        <v>85</v>
      </c>
      <c r="J77" s="47">
        <f t="shared" si="4"/>
        <v>74.166666666666671</v>
      </c>
      <c r="K77" s="47">
        <f t="shared" si="5"/>
        <v>517.22222222222217</v>
      </c>
    </row>
    <row r="78" spans="1:11" hidden="1">
      <c r="A78" s="47">
        <v>76</v>
      </c>
      <c r="B78" s="9" t="s">
        <v>2058</v>
      </c>
      <c r="D78" s="8">
        <v>80</v>
      </c>
      <c r="E78" s="8">
        <v>50</v>
      </c>
      <c r="F78" s="8">
        <v>90</v>
      </c>
      <c r="G78" s="11"/>
      <c r="H78" s="8">
        <v>80</v>
      </c>
      <c r="I78" s="8">
        <v>65</v>
      </c>
      <c r="J78" s="47">
        <f t="shared" si="4"/>
        <v>60.833333333333336</v>
      </c>
      <c r="K78" s="47">
        <f t="shared" si="5"/>
        <v>435.55555555555554</v>
      </c>
    </row>
    <row r="79" spans="1:11" hidden="1">
      <c r="A79" s="47">
        <v>77</v>
      </c>
      <c r="B79" s="9" t="s">
        <v>2059</v>
      </c>
      <c r="D79" s="8">
        <v>45</v>
      </c>
      <c r="E79" s="8">
        <v>30</v>
      </c>
      <c r="F79" s="8">
        <v>15</v>
      </c>
      <c r="G79" s="8">
        <v>35</v>
      </c>
      <c r="H79" s="8">
        <v>75</v>
      </c>
      <c r="I79" s="8">
        <v>55</v>
      </c>
      <c r="J79" s="47">
        <f t="shared" si="4"/>
        <v>42.5</v>
      </c>
      <c r="K79" s="47">
        <f t="shared" si="5"/>
        <v>299.44444444444446</v>
      </c>
    </row>
    <row r="80" spans="1:11" hidden="1">
      <c r="A80" s="47">
        <v>78</v>
      </c>
      <c r="B80" s="9" t="s">
        <v>2060</v>
      </c>
      <c r="D80" s="8">
        <v>95</v>
      </c>
      <c r="E80" s="8">
        <v>95</v>
      </c>
      <c r="F80" s="8">
        <v>90</v>
      </c>
      <c r="G80" s="8">
        <v>50</v>
      </c>
      <c r="H80" s="8">
        <v>100</v>
      </c>
      <c r="I80" s="8">
        <v>95</v>
      </c>
      <c r="J80" s="47">
        <f t="shared" si="4"/>
        <v>87.5</v>
      </c>
      <c r="K80" s="47">
        <f t="shared" si="5"/>
        <v>630</v>
      </c>
    </row>
    <row r="81" spans="1:11" hidden="1">
      <c r="A81" s="47">
        <v>79</v>
      </c>
      <c r="B81" s="9" t="s">
        <v>2061</v>
      </c>
      <c r="D81" s="8">
        <v>90</v>
      </c>
      <c r="E81" s="8">
        <v>40</v>
      </c>
      <c r="F81" s="8">
        <v>70</v>
      </c>
      <c r="G81" s="8">
        <v>20</v>
      </c>
      <c r="H81" s="8">
        <v>70</v>
      </c>
      <c r="I81" s="8">
        <v>70</v>
      </c>
      <c r="J81" s="47">
        <f t="shared" si="4"/>
        <v>60</v>
      </c>
      <c r="K81" s="47">
        <f t="shared" si="5"/>
        <v>435.55555555555554</v>
      </c>
    </row>
    <row r="82" spans="1:11" hidden="1">
      <c r="A82" s="47">
        <v>80</v>
      </c>
      <c r="B82" s="9" t="s">
        <v>2062</v>
      </c>
      <c r="D82" s="8">
        <v>95</v>
      </c>
      <c r="E82" s="8">
        <v>95</v>
      </c>
      <c r="F82" s="8">
        <v>85</v>
      </c>
      <c r="G82" s="8">
        <v>85</v>
      </c>
      <c r="H82" s="8">
        <v>95</v>
      </c>
      <c r="I82" s="8">
        <v>95</v>
      </c>
      <c r="J82" s="47">
        <f t="shared" si="4"/>
        <v>91.666666666666671</v>
      </c>
      <c r="K82" s="47">
        <f t="shared" si="5"/>
        <v>649.44444444444434</v>
      </c>
    </row>
    <row r="83" spans="1:11" hidden="1">
      <c r="A83" s="47">
        <v>81</v>
      </c>
      <c r="B83" s="9" t="s">
        <v>2063</v>
      </c>
      <c r="D83" s="8">
        <v>95</v>
      </c>
      <c r="E83" s="8">
        <v>95</v>
      </c>
      <c r="F83" s="8">
        <v>95</v>
      </c>
      <c r="G83" s="8">
        <v>100</v>
      </c>
      <c r="H83" s="8">
        <v>85</v>
      </c>
      <c r="I83" s="8">
        <v>100</v>
      </c>
      <c r="J83" s="47">
        <f t="shared" si="4"/>
        <v>95</v>
      </c>
      <c r="K83" s="47">
        <f t="shared" si="5"/>
        <v>668.88888888888891</v>
      </c>
    </row>
    <row r="84" spans="1:11" hidden="1">
      <c r="A84" s="47">
        <v>82</v>
      </c>
      <c r="B84" s="9" t="s">
        <v>2064</v>
      </c>
      <c r="D84" s="8">
        <v>85</v>
      </c>
      <c r="E84" s="8">
        <v>45</v>
      </c>
      <c r="F84" s="8">
        <v>65</v>
      </c>
      <c r="G84" s="8">
        <v>70</v>
      </c>
      <c r="H84" s="8">
        <v>65</v>
      </c>
      <c r="I84" s="8">
        <v>70</v>
      </c>
      <c r="J84" s="47">
        <f t="shared" si="4"/>
        <v>66.666666666666671</v>
      </c>
      <c r="K84" s="47">
        <f t="shared" si="5"/>
        <v>466.66666666666674</v>
      </c>
    </row>
    <row r="85" spans="1:11" hidden="1">
      <c r="A85" s="47">
        <v>83</v>
      </c>
      <c r="B85" s="9" t="s">
        <v>2065</v>
      </c>
      <c r="D85" s="8">
        <v>75</v>
      </c>
      <c r="E85" s="8">
        <v>55</v>
      </c>
      <c r="F85" s="8">
        <v>65</v>
      </c>
      <c r="G85" s="8">
        <v>35</v>
      </c>
      <c r="H85" s="8">
        <v>75</v>
      </c>
      <c r="I85" s="8">
        <v>45</v>
      </c>
      <c r="J85" s="47">
        <f t="shared" si="4"/>
        <v>58.333333333333336</v>
      </c>
      <c r="K85" s="47">
        <f t="shared" si="5"/>
        <v>408.33333333333337</v>
      </c>
    </row>
    <row r="86" spans="1:11" hidden="1">
      <c r="A86" s="47">
        <v>84</v>
      </c>
      <c r="B86" s="9" t="s">
        <v>2066</v>
      </c>
      <c r="D86" s="8">
        <v>45</v>
      </c>
      <c r="E86" s="8">
        <v>50</v>
      </c>
      <c r="F86" s="8">
        <v>75</v>
      </c>
      <c r="G86" s="8">
        <v>45</v>
      </c>
      <c r="H86" s="8">
        <v>70</v>
      </c>
      <c r="I86" s="8">
        <v>65</v>
      </c>
      <c r="J86" s="47">
        <f t="shared" si="4"/>
        <v>58.333333333333336</v>
      </c>
      <c r="K86" s="47">
        <f t="shared" si="5"/>
        <v>396.66666666666663</v>
      </c>
    </row>
    <row r="87" spans="1:11" hidden="1">
      <c r="A87" s="47">
        <v>85</v>
      </c>
      <c r="B87" s="9" t="s">
        <v>2067</v>
      </c>
      <c r="D87" s="8">
        <v>85</v>
      </c>
      <c r="E87" s="8">
        <v>65</v>
      </c>
      <c r="F87" s="8">
        <v>100</v>
      </c>
      <c r="G87" s="8">
        <v>45</v>
      </c>
      <c r="H87" s="8">
        <v>95</v>
      </c>
      <c r="I87" s="8">
        <v>90</v>
      </c>
      <c r="J87" s="47">
        <f t="shared" si="4"/>
        <v>80</v>
      </c>
      <c r="K87" s="47">
        <f t="shared" si="5"/>
        <v>560</v>
      </c>
    </row>
    <row r="88" spans="1:11" hidden="1">
      <c r="A88" s="47">
        <v>86</v>
      </c>
      <c r="B88" s="9" t="s">
        <v>2068</v>
      </c>
      <c r="D88" s="8">
        <v>75</v>
      </c>
      <c r="E88" s="8">
        <v>45</v>
      </c>
      <c r="F88" s="8">
        <v>55</v>
      </c>
      <c r="G88" s="8">
        <v>55</v>
      </c>
      <c r="H88" s="8">
        <v>80</v>
      </c>
      <c r="I88" s="8">
        <v>50</v>
      </c>
      <c r="J88" s="47">
        <f t="shared" si="4"/>
        <v>60</v>
      </c>
      <c r="K88" s="47">
        <f t="shared" si="5"/>
        <v>412.22222222222223</v>
      </c>
    </row>
    <row r="89" spans="1:11" hidden="1">
      <c r="A89" s="47">
        <v>87</v>
      </c>
      <c r="B89" s="9" t="s">
        <v>2069</v>
      </c>
      <c r="D89" s="8">
        <v>85</v>
      </c>
      <c r="E89" s="8">
        <v>40</v>
      </c>
      <c r="F89" s="8">
        <v>75</v>
      </c>
      <c r="G89" s="8">
        <v>85</v>
      </c>
      <c r="H89" s="8">
        <v>80</v>
      </c>
      <c r="I89" s="8">
        <v>70</v>
      </c>
      <c r="J89" s="47">
        <f t="shared" si="4"/>
        <v>72.5</v>
      </c>
      <c r="K89" s="47">
        <f t="shared" si="5"/>
        <v>489.99999999999994</v>
      </c>
    </row>
    <row r="90" spans="1:11" hidden="1">
      <c r="A90" s="47">
        <v>88</v>
      </c>
      <c r="B90" s="9" t="s">
        <v>18</v>
      </c>
      <c r="D90" s="8">
        <v>75</v>
      </c>
      <c r="E90" s="8">
        <v>55</v>
      </c>
      <c r="F90" s="8">
        <v>90</v>
      </c>
      <c r="G90" s="8">
        <v>50</v>
      </c>
      <c r="H90" s="8">
        <v>80</v>
      </c>
      <c r="I90" s="8">
        <v>80</v>
      </c>
      <c r="J90" s="47">
        <f t="shared" si="4"/>
        <v>71.666666666666671</v>
      </c>
      <c r="K90" s="47">
        <f t="shared" si="5"/>
        <v>497.77777777777777</v>
      </c>
    </row>
    <row r="91" spans="1:11" hidden="1">
      <c r="A91" s="47">
        <v>89</v>
      </c>
      <c r="B91" s="9" t="s">
        <v>2070</v>
      </c>
      <c r="D91" s="8">
        <v>60</v>
      </c>
      <c r="E91" s="8">
        <v>40</v>
      </c>
      <c r="F91" s="8">
        <v>65</v>
      </c>
      <c r="G91" s="8">
        <v>55</v>
      </c>
      <c r="H91" s="8">
        <v>55</v>
      </c>
      <c r="I91" s="8">
        <v>55</v>
      </c>
      <c r="J91" s="47">
        <f t="shared" si="4"/>
        <v>55</v>
      </c>
      <c r="K91" s="47">
        <f t="shared" si="5"/>
        <v>377.22222222222223</v>
      </c>
    </row>
    <row r="92" spans="1:11" hidden="1">
      <c r="A92" s="47">
        <v>90</v>
      </c>
      <c r="B92" s="9" t="s">
        <v>2071</v>
      </c>
      <c r="D92" s="8">
        <v>85</v>
      </c>
      <c r="E92" s="8">
        <v>95</v>
      </c>
      <c r="F92" s="8">
        <v>95</v>
      </c>
      <c r="G92" s="8">
        <v>90</v>
      </c>
      <c r="H92" s="8">
        <v>85</v>
      </c>
      <c r="I92" s="8">
        <v>85</v>
      </c>
      <c r="J92" s="47">
        <f t="shared" si="4"/>
        <v>89.166666666666671</v>
      </c>
      <c r="K92" s="47">
        <f t="shared" si="5"/>
        <v>622.22222222222217</v>
      </c>
    </row>
    <row r="93" spans="1:11" hidden="1">
      <c r="A93" s="47">
        <v>91</v>
      </c>
      <c r="B93" s="9" t="s">
        <v>2072</v>
      </c>
      <c r="D93" s="8">
        <v>95</v>
      </c>
      <c r="E93" s="8">
        <v>100</v>
      </c>
      <c r="F93" s="8">
        <v>90</v>
      </c>
      <c r="G93" s="8">
        <v>100</v>
      </c>
      <c r="H93" s="8">
        <v>90</v>
      </c>
      <c r="I93" s="8">
        <v>100</v>
      </c>
      <c r="J93" s="47">
        <f t="shared" si="4"/>
        <v>95.833333333333329</v>
      </c>
      <c r="K93" s="47">
        <f t="shared" si="5"/>
        <v>676.66666666666663</v>
      </c>
    </row>
    <row r="94" spans="1:11" hidden="1">
      <c r="A94" s="47">
        <v>92</v>
      </c>
      <c r="B94" s="9" t="s">
        <v>2073</v>
      </c>
      <c r="D94" s="8">
        <v>65</v>
      </c>
      <c r="E94" s="8">
        <v>30</v>
      </c>
      <c r="F94" s="8">
        <v>95</v>
      </c>
      <c r="G94" s="8">
        <v>40</v>
      </c>
      <c r="H94" s="8">
        <v>100</v>
      </c>
      <c r="I94" s="8">
        <v>75</v>
      </c>
      <c r="J94" s="47">
        <f t="shared" si="4"/>
        <v>67.5</v>
      </c>
      <c r="K94" s="47">
        <f t="shared" si="5"/>
        <v>447.22222222222217</v>
      </c>
    </row>
    <row r="95" spans="1:11" hidden="1">
      <c r="A95" s="47">
        <v>93</v>
      </c>
      <c r="B95" s="9" t="s">
        <v>2074</v>
      </c>
      <c r="D95" s="8">
        <v>75</v>
      </c>
      <c r="E95" s="8">
        <v>45</v>
      </c>
      <c r="F95" s="8">
        <v>80</v>
      </c>
      <c r="G95" s="8">
        <v>50</v>
      </c>
      <c r="H95" s="8">
        <v>85</v>
      </c>
      <c r="I95" s="8">
        <v>50</v>
      </c>
      <c r="J95" s="47">
        <f t="shared" si="4"/>
        <v>64.166666666666671</v>
      </c>
      <c r="K95" s="47">
        <f t="shared" si="5"/>
        <v>431.66666666666669</v>
      </c>
    </row>
    <row r="96" spans="1:11" hidden="1">
      <c r="A96" s="47">
        <v>94</v>
      </c>
      <c r="B96" s="9" t="s">
        <v>2075</v>
      </c>
      <c r="D96" s="8">
        <v>75</v>
      </c>
      <c r="E96" s="8">
        <v>40</v>
      </c>
      <c r="F96" s="8">
        <v>80</v>
      </c>
      <c r="G96" s="8">
        <v>75</v>
      </c>
      <c r="H96" s="8">
        <v>85</v>
      </c>
      <c r="I96" s="8">
        <v>80</v>
      </c>
      <c r="J96" s="47">
        <f t="shared" si="4"/>
        <v>72.5</v>
      </c>
      <c r="K96" s="47">
        <f t="shared" si="5"/>
        <v>489.99999999999994</v>
      </c>
    </row>
    <row r="97" spans="1:11" hidden="1">
      <c r="A97" s="47">
        <v>95</v>
      </c>
      <c r="B97" s="9" t="s">
        <v>2076</v>
      </c>
      <c r="D97" s="8">
        <v>90</v>
      </c>
      <c r="E97" s="8">
        <v>90</v>
      </c>
      <c r="F97" s="8">
        <v>95</v>
      </c>
      <c r="G97" s="8">
        <v>75</v>
      </c>
      <c r="H97" s="8">
        <v>90</v>
      </c>
      <c r="I97" s="8">
        <v>90</v>
      </c>
      <c r="J97" s="47">
        <f t="shared" si="4"/>
        <v>88.333333333333329</v>
      </c>
      <c r="K97" s="47">
        <f t="shared" si="5"/>
        <v>622.22222222222217</v>
      </c>
    </row>
    <row r="98" spans="1:11" hidden="1">
      <c r="A98" s="47">
        <v>96</v>
      </c>
      <c r="B98" s="9" t="s">
        <v>2077</v>
      </c>
      <c r="D98" s="8">
        <v>100</v>
      </c>
      <c r="E98" s="8">
        <v>100</v>
      </c>
      <c r="F98" s="8">
        <v>100</v>
      </c>
      <c r="G98" s="8">
        <v>100</v>
      </c>
      <c r="H98" s="8">
        <v>100</v>
      </c>
      <c r="I98" s="8">
        <v>100</v>
      </c>
      <c r="J98" s="47">
        <f t="shared" si="4"/>
        <v>100</v>
      </c>
      <c r="K98" s="47">
        <f t="shared" si="5"/>
        <v>700</v>
      </c>
    </row>
    <row r="99" spans="1:11" hidden="1">
      <c r="A99" s="47">
        <v>97</v>
      </c>
      <c r="B99" s="9" t="s">
        <v>2078</v>
      </c>
      <c r="D99" s="8">
        <v>55</v>
      </c>
      <c r="E99" s="8">
        <v>65</v>
      </c>
      <c r="F99" s="8">
        <v>65</v>
      </c>
      <c r="G99" s="8">
        <v>45</v>
      </c>
      <c r="H99" s="8">
        <v>85</v>
      </c>
      <c r="I99" s="8">
        <v>65</v>
      </c>
      <c r="J99" s="47">
        <f t="shared" si="4"/>
        <v>63.333333333333336</v>
      </c>
      <c r="K99" s="47">
        <f t="shared" si="5"/>
        <v>439.44444444444446</v>
      </c>
    </row>
    <row r="100" spans="1:11" hidden="1">
      <c r="A100" s="47">
        <v>98</v>
      </c>
      <c r="B100" s="9" t="s">
        <v>19</v>
      </c>
      <c r="D100" s="8">
        <v>100</v>
      </c>
      <c r="E100" s="8">
        <v>100</v>
      </c>
      <c r="F100" s="8">
        <v>100</v>
      </c>
      <c r="G100" s="8">
        <v>95</v>
      </c>
      <c r="H100" s="8">
        <v>100</v>
      </c>
      <c r="I100" s="8">
        <v>100</v>
      </c>
      <c r="J100" s="47">
        <f t="shared" si="4"/>
        <v>99.166666666666671</v>
      </c>
      <c r="K100" s="47">
        <f t="shared" si="5"/>
        <v>696.11111111111109</v>
      </c>
    </row>
    <row r="101" spans="1:11" hidden="1">
      <c r="A101" s="47">
        <v>99</v>
      </c>
      <c r="B101" s="9" t="s">
        <v>2079</v>
      </c>
      <c r="D101" s="8">
        <v>100</v>
      </c>
      <c r="E101" s="8">
        <v>95</v>
      </c>
      <c r="F101" s="8">
        <v>100</v>
      </c>
      <c r="G101" s="8">
        <v>80</v>
      </c>
      <c r="H101" s="8">
        <v>95</v>
      </c>
      <c r="I101" s="8">
        <v>100</v>
      </c>
      <c r="J101" s="47">
        <f t="shared" si="4"/>
        <v>95</v>
      </c>
      <c r="K101" s="47">
        <f t="shared" si="5"/>
        <v>672.77777777777783</v>
      </c>
    </row>
    <row r="102" spans="1:11" hidden="1">
      <c r="A102" s="47">
        <v>100</v>
      </c>
      <c r="B102" s="9" t="s">
        <v>2080</v>
      </c>
      <c r="D102" s="8">
        <v>55</v>
      </c>
      <c r="E102" s="8">
        <v>65</v>
      </c>
      <c r="F102" s="8">
        <v>85</v>
      </c>
      <c r="G102" s="8">
        <v>70</v>
      </c>
      <c r="H102" s="8">
        <v>80</v>
      </c>
      <c r="I102" s="8">
        <v>85</v>
      </c>
      <c r="J102" s="47">
        <f t="shared" si="4"/>
        <v>73.333333333333329</v>
      </c>
      <c r="K102" s="47">
        <f t="shared" si="5"/>
        <v>501.66666666666669</v>
      </c>
    </row>
    <row r="103" spans="1:11" hidden="1">
      <c r="A103" s="47">
        <v>101</v>
      </c>
      <c r="B103" s="9" t="s">
        <v>2081</v>
      </c>
      <c r="D103" s="8">
        <v>95</v>
      </c>
      <c r="E103" s="8">
        <v>65</v>
      </c>
      <c r="F103" s="8">
        <v>90</v>
      </c>
      <c r="G103" s="8">
        <v>55</v>
      </c>
      <c r="H103" s="8">
        <v>85</v>
      </c>
      <c r="I103" s="8">
        <v>80</v>
      </c>
      <c r="J103" s="47">
        <f t="shared" si="4"/>
        <v>78.333333333333329</v>
      </c>
      <c r="K103" s="47">
        <f t="shared" si="5"/>
        <v>552.22222222222217</v>
      </c>
    </row>
    <row r="104" spans="1:11" hidden="1">
      <c r="A104" s="47">
        <v>102</v>
      </c>
      <c r="B104" s="9" t="s">
        <v>2056</v>
      </c>
      <c r="D104" s="8">
        <v>85</v>
      </c>
      <c r="E104" s="8">
        <v>100</v>
      </c>
      <c r="F104" s="8">
        <v>100</v>
      </c>
      <c r="G104" s="8">
        <v>95</v>
      </c>
      <c r="H104" s="8">
        <v>95</v>
      </c>
      <c r="I104" s="8">
        <v>90</v>
      </c>
      <c r="J104" s="47">
        <f t="shared" si="4"/>
        <v>94.166666666666671</v>
      </c>
      <c r="K104" s="47">
        <f t="shared" si="5"/>
        <v>653.33333333333326</v>
      </c>
    </row>
    <row r="105" spans="1:11" hidden="1">
      <c r="A105" s="47">
        <v>103</v>
      </c>
      <c r="B105" s="9" t="s">
        <v>2082</v>
      </c>
      <c r="D105" s="8">
        <v>95</v>
      </c>
      <c r="E105" s="8">
        <v>90</v>
      </c>
      <c r="F105" s="8">
        <v>85</v>
      </c>
      <c r="G105" s="8">
        <v>85</v>
      </c>
      <c r="H105" s="8">
        <v>90</v>
      </c>
      <c r="I105" s="8">
        <v>75</v>
      </c>
      <c r="J105" s="47">
        <f t="shared" si="4"/>
        <v>86.666666666666671</v>
      </c>
      <c r="K105" s="47">
        <f t="shared" si="5"/>
        <v>606.66666666666674</v>
      </c>
    </row>
    <row r="106" spans="1:11" hidden="1">
      <c r="A106" s="47">
        <v>104</v>
      </c>
      <c r="B106" s="9" t="s">
        <v>2083</v>
      </c>
      <c r="D106" s="8">
        <v>0</v>
      </c>
      <c r="E106" s="8">
        <v>15</v>
      </c>
      <c r="F106" s="8">
        <v>15</v>
      </c>
      <c r="G106" s="8">
        <v>35</v>
      </c>
      <c r="H106" s="8">
        <v>30</v>
      </c>
      <c r="I106" s="8">
        <v>0</v>
      </c>
      <c r="J106" s="47">
        <f t="shared" si="4"/>
        <v>15.833333333333334</v>
      </c>
      <c r="K106" s="47">
        <f t="shared" si="5"/>
        <v>85.555555555555557</v>
      </c>
    </row>
    <row r="107" spans="1:11" hidden="1">
      <c r="A107" s="47">
        <v>105</v>
      </c>
      <c r="B107" s="9" t="s">
        <v>20</v>
      </c>
      <c r="D107" s="8">
        <v>55</v>
      </c>
      <c r="E107" s="8">
        <v>40</v>
      </c>
      <c r="F107" s="8">
        <v>65</v>
      </c>
      <c r="G107" s="8">
        <v>20</v>
      </c>
      <c r="H107" s="8">
        <v>60</v>
      </c>
      <c r="I107" s="8">
        <v>55</v>
      </c>
      <c r="J107" s="47">
        <f t="shared" si="4"/>
        <v>49.166666666666664</v>
      </c>
      <c r="K107" s="47">
        <f t="shared" si="5"/>
        <v>346.11111111111109</v>
      </c>
    </row>
    <row r="108" spans="1:11" hidden="1">
      <c r="A108" s="47">
        <v>106</v>
      </c>
      <c r="B108" s="9" t="s">
        <v>2084</v>
      </c>
      <c r="D108" s="8">
        <v>50</v>
      </c>
      <c r="E108" s="8">
        <v>40</v>
      </c>
      <c r="F108" s="8">
        <v>30</v>
      </c>
      <c r="G108" s="8">
        <v>25</v>
      </c>
      <c r="H108" s="8">
        <v>40</v>
      </c>
      <c r="I108" s="8">
        <v>40</v>
      </c>
      <c r="J108" s="47">
        <f t="shared" si="4"/>
        <v>37.5</v>
      </c>
      <c r="K108" s="47">
        <f t="shared" si="5"/>
        <v>276.11111111111109</v>
      </c>
    </row>
    <row r="109" spans="1:11" hidden="1">
      <c r="A109" s="47">
        <v>107</v>
      </c>
      <c r="B109" s="9" t="s">
        <v>2085</v>
      </c>
      <c r="D109" s="8">
        <v>50</v>
      </c>
      <c r="E109" s="8">
        <v>35</v>
      </c>
      <c r="F109" s="8">
        <v>75</v>
      </c>
      <c r="G109" s="8">
        <v>55</v>
      </c>
      <c r="H109" s="8">
        <v>90</v>
      </c>
      <c r="I109" s="8">
        <v>60</v>
      </c>
      <c r="J109" s="47">
        <f t="shared" si="4"/>
        <v>60.833333333333336</v>
      </c>
      <c r="K109" s="47">
        <f t="shared" si="5"/>
        <v>396.66666666666663</v>
      </c>
    </row>
    <row r="110" spans="1:11" hidden="1">
      <c r="A110" s="47">
        <v>108</v>
      </c>
      <c r="B110" s="9" t="s">
        <v>2086</v>
      </c>
      <c r="D110" s="8">
        <v>80</v>
      </c>
      <c r="E110" s="8">
        <v>65</v>
      </c>
      <c r="F110" s="8">
        <v>40</v>
      </c>
      <c r="G110" s="8">
        <v>50</v>
      </c>
      <c r="H110" s="8">
        <v>65</v>
      </c>
      <c r="I110" s="8">
        <v>60</v>
      </c>
      <c r="J110" s="47">
        <f t="shared" si="4"/>
        <v>60</v>
      </c>
      <c r="K110" s="47">
        <f t="shared" si="5"/>
        <v>439.44444444444446</v>
      </c>
    </row>
    <row r="111" spans="1:11" hidden="1">
      <c r="A111" s="47">
        <v>109</v>
      </c>
      <c r="B111" s="9" t="s">
        <v>2087</v>
      </c>
      <c r="D111" s="8">
        <v>100</v>
      </c>
      <c r="E111" s="8">
        <v>25</v>
      </c>
      <c r="F111" s="8">
        <v>85</v>
      </c>
      <c r="G111" s="8">
        <v>95</v>
      </c>
      <c r="H111" s="8">
        <v>100</v>
      </c>
      <c r="I111" s="8">
        <v>80</v>
      </c>
      <c r="J111" s="47">
        <f t="shared" si="4"/>
        <v>80.833333333333329</v>
      </c>
      <c r="K111" s="47">
        <f t="shared" si="5"/>
        <v>536.66666666666674</v>
      </c>
    </row>
    <row r="112" spans="1:11" hidden="1">
      <c r="A112" s="47">
        <v>110</v>
      </c>
      <c r="B112" s="9" t="s">
        <v>2088</v>
      </c>
      <c r="D112" s="8">
        <v>65</v>
      </c>
      <c r="E112" s="8">
        <v>45</v>
      </c>
      <c r="F112" s="8">
        <v>75</v>
      </c>
      <c r="G112" s="8">
        <v>25</v>
      </c>
      <c r="H112" s="8">
        <v>75</v>
      </c>
      <c r="I112" s="8">
        <v>80</v>
      </c>
      <c r="J112" s="47">
        <f t="shared" si="4"/>
        <v>60.833333333333336</v>
      </c>
      <c r="K112" s="47">
        <f t="shared" si="5"/>
        <v>431.66666666666669</v>
      </c>
    </row>
    <row r="113" spans="1:11" hidden="1">
      <c r="A113" s="47">
        <v>111</v>
      </c>
      <c r="B113" s="9" t="s">
        <v>2089</v>
      </c>
      <c r="D113" s="8">
        <v>45</v>
      </c>
      <c r="E113" s="8">
        <v>35</v>
      </c>
      <c r="F113" s="8">
        <v>40</v>
      </c>
      <c r="G113" s="8">
        <v>35</v>
      </c>
      <c r="H113" s="8">
        <v>25</v>
      </c>
      <c r="I113" s="8">
        <v>20</v>
      </c>
      <c r="J113" s="47">
        <f t="shared" si="4"/>
        <v>33.333333333333336</v>
      </c>
      <c r="K113" s="47">
        <f t="shared" si="5"/>
        <v>233.33333333333337</v>
      </c>
    </row>
    <row r="114" spans="1:11" hidden="1">
      <c r="A114" s="47">
        <v>112</v>
      </c>
      <c r="B114" s="9" t="s">
        <v>2090</v>
      </c>
      <c r="D114" s="8">
        <v>100</v>
      </c>
      <c r="E114" s="8">
        <v>80</v>
      </c>
      <c r="F114" s="8">
        <v>45</v>
      </c>
      <c r="G114" s="8">
        <v>30</v>
      </c>
      <c r="H114" s="8">
        <v>75</v>
      </c>
      <c r="I114" s="8">
        <v>65</v>
      </c>
      <c r="J114" s="47">
        <f t="shared" si="4"/>
        <v>65.833333333333329</v>
      </c>
      <c r="K114" s="47">
        <f t="shared" si="5"/>
        <v>497.77777777777777</v>
      </c>
    </row>
    <row r="115" spans="1:11" hidden="1">
      <c r="A115" s="47">
        <v>113</v>
      </c>
      <c r="B115" s="9" t="s">
        <v>2091</v>
      </c>
      <c r="D115" s="8">
        <v>65</v>
      </c>
      <c r="E115" s="8">
        <v>50</v>
      </c>
      <c r="F115" s="8">
        <v>55</v>
      </c>
      <c r="G115" s="8">
        <v>35</v>
      </c>
      <c r="H115" s="8">
        <v>60</v>
      </c>
      <c r="I115" s="8">
        <v>40</v>
      </c>
      <c r="J115" s="47">
        <f t="shared" si="4"/>
        <v>50.833333333333336</v>
      </c>
      <c r="K115" s="47">
        <f t="shared" si="5"/>
        <v>357.77777777777783</v>
      </c>
    </row>
    <row r="116" spans="1:11" hidden="1">
      <c r="A116" s="47">
        <v>114</v>
      </c>
      <c r="B116" s="9" t="s">
        <v>2092</v>
      </c>
      <c r="D116" s="8">
        <v>100</v>
      </c>
      <c r="E116" s="8">
        <v>95</v>
      </c>
      <c r="F116" s="8">
        <v>95</v>
      </c>
      <c r="G116" s="8">
        <v>75</v>
      </c>
      <c r="H116" s="8">
        <v>100</v>
      </c>
      <c r="I116" s="8">
        <v>100</v>
      </c>
      <c r="J116" s="47">
        <f t="shared" si="4"/>
        <v>94.166666666666671</v>
      </c>
      <c r="K116" s="47">
        <f t="shared" si="5"/>
        <v>668.88888888888891</v>
      </c>
    </row>
    <row r="117" spans="1:11" hidden="1">
      <c r="A117" s="47">
        <v>115</v>
      </c>
      <c r="B117" s="9" t="s">
        <v>2093</v>
      </c>
      <c r="D117" s="8">
        <v>90</v>
      </c>
      <c r="E117" s="8">
        <v>85</v>
      </c>
      <c r="F117" s="8">
        <v>90</v>
      </c>
      <c r="G117" s="8">
        <v>70</v>
      </c>
      <c r="H117" s="8">
        <v>90</v>
      </c>
      <c r="I117" s="8">
        <v>95</v>
      </c>
      <c r="J117" s="47">
        <f t="shared" si="4"/>
        <v>86.666666666666671</v>
      </c>
      <c r="K117" s="47">
        <f t="shared" si="5"/>
        <v>614.44444444444446</v>
      </c>
    </row>
    <row r="118" spans="1:11">
      <c r="A118" s="47">
        <v>116</v>
      </c>
      <c r="B118" s="9" t="s">
        <v>2094</v>
      </c>
      <c r="D118" s="8">
        <v>100</v>
      </c>
      <c r="E118" s="8">
        <v>100</v>
      </c>
      <c r="F118" s="8">
        <v>100</v>
      </c>
      <c r="G118" s="8">
        <v>100</v>
      </c>
      <c r="H118" s="8">
        <v>100</v>
      </c>
      <c r="I118" s="8">
        <v>95</v>
      </c>
      <c r="J118" s="47">
        <f t="shared" si="4"/>
        <v>99.166666666666671</v>
      </c>
      <c r="K118" s="47">
        <f t="shared" si="5"/>
        <v>692.22222222222217</v>
      </c>
    </row>
    <row r="119" spans="1:11" hidden="1">
      <c r="A119" s="47">
        <v>117</v>
      </c>
      <c r="B119" s="9" t="s">
        <v>2095</v>
      </c>
      <c r="D119" s="8">
        <v>35</v>
      </c>
      <c r="E119" s="8">
        <v>25</v>
      </c>
      <c r="F119" s="8">
        <v>30</v>
      </c>
      <c r="G119" s="8">
        <v>40</v>
      </c>
      <c r="H119" s="8">
        <v>55</v>
      </c>
      <c r="I119" s="8">
        <v>35</v>
      </c>
      <c r="J119" s="47">
        <f t="shared" si="4"/>
        <v>36.666666666666664</v>
      </c>
      <c r="K119" s="47">
        <f t="shared" si="5"/>
        <v>244.99999999999997</v>
      </c>
    </row>
    <row r="120" spans="1:11" hidden="1">
      <c r="A120" s="47">
        <v>118</v>
      </c>
      <c r="B120" s="9" t="s">
        <v>2096</v>
      </c>
      <c r="D120" s="8">
        <v>90</v>
      </c>
      <c r="E120" s="8">
        <v>35</v>
      </c>
      <c r="F120" s="8">
        <v>95</v>
      </c>
      <c r="G120" s="8">
        <v>85</v>
      </c>
      <c r="H120" s="8">
        <v>95</v>
      </c>
      <c r="I120" s="8">
        <v>50</v>
      </c>
      <c r="J120" s="47">
        <f t="shared" si="4"/>
        <v>75</v>
      </c>
      <c r="K120" s="47">
        <f t="shared" si="5"/>
        <v>486.11111111111109</v>
      </c>
    </row>
    <row r="121" spans="1:11" hidden="1">
      <c r="A121" s="47">
        <v>119</v>
      </c>
      <c r="B121" s="9" t="s">
        <v>2097</v>
      </c>
      <c r="D121" s="8">
        <v>100</v>
      </c>
      <c r="E121" s="8">
        <v>70</v>
      </c>
      <c r="F121" s="8">
        <v>95</v>
      </c>
      <c r="G121" s="8">
        <v>85</v>
      </c>
      <c r="H121" s="8">
        <v>95</v>
      </c>
      <c r="I121" s="8">
        <v>100</v>
      </c>
      <c r="J121" s="47">
        <f t="shared" si="4"/>
        <v>90.833333333333329</v>
      </c>
      <c r="K121" s="47">
        <f t="shared" si="5"/>
        <v>633.88888888888891</v>
      </c>
    </row>
    <row r="122" spans="1:11" hidden="1">
      <c r="A122" s="47">
        <v>120</v>
      </c>
      <c r="B122" s="9" t="s">
        <v>2098</v>
      </c>
      <c r="D122" s="8">
        <v>100</v>
      </c>
      <c r="E122" s="8">
        <v>100</v>
      </c>
      <c r="F122" s="8">
        <v>100</v>
      </c>
      <c r="G122" s="8">
        <v>70</v>
      </c>
      <c r="H122" s="8">
        <v>95</v>
      </c>
      <c r="I122" s="8">
        <v>100</v>
      </c>
      <c r="J122" s="47">
        <f t="shared" si="4"/>
        <v>94.166666666666671</v>
      </c>
      <c r="K122" s="47">
        <f t="shared" si="5"/>
        <v>672.77777777777783</v>
      </c>
    </row>
    <row r="123" spans="1:11" hidden="1">
      <c r="A123" s="47">
        <v>121</v>
      </c>
      <c r="B123" s="9" t="s">
        <v>2099</v>
      </c>
      <c r="D123" s="8">
        <v>100</v>
      </c>
      <c r="E123" s="8">
        <v>95</v>
      </c>
      <c r="F123" s="8">
        <v>100</v>
      </c>
      <c r="G123" s="8">
        <v>95</v>
      </c>
      <c r="H123" s="8">
        <v>95</v>
      </c>
      <c r="I123" s="8">
        <v>95</v>
      </c>
      <c r="J123" s="47">
        <f t="shared" si="4"/>
        <v>96.666666666666671</v>
      </c>
      <c r="K123" s="47">
        <f t="shared" si="5"/>
        <v>676.66666666666663</v>
      </c>
    </row>
    <row r="124" spans="1:11" hidden="1">
      <c r="A124" s="47">
        <v>122</v>
      </c>
      <c r="B124" s="9" t="s">
        <v>2100</v>
      </c>
      <c r="D124" s="8">
        <v>80</v>
      </c>
      <c r="E124" s="8">
        <v>80</v>
      </c>
      <c r="F124" s="8">
        <v>95</v>
      </c>
      <c r="G124" s="8">
        <v>60</v>
      </c>
      <c r="H124" s="8">
        <v>100</v>
      </c>
      <c r="I124" s="8">
        <v>100</v>
      </c>
      <c r="J124" s="47">
        <f t="shared" si="4"/>
        <v>85.833333333333329</v>
      </c>
      <c r="K124" s="47">
        <f t="shared" si="5"/>
        <v>602.77777777777783</v>
      </c>
    </row>
    <row r="125" spans="1:11" hidden="1">
      <c r="A125" s="47">
        <v>123</v>
      </c>
      <c r="B125" s="9" t="s">
        <v>2101</v>
      </c>
      <c r="D125" s="8">
        <v>75</v>
      </c>
      <c r="E125" s="8">
        <v>55</v>
      </c>
      <c r="F125" s="8">
        <v>100</v>
      </c>
      <c r="G125" s="8">
        <v>70</v>
      </c>
      <c r="H125" s="8">
        <v>90</v>
      </c>
      <c r="I125" s="8">
        <v>95</v>
      </c>
      <c r="J125" s="47">
        <f t="shared" si="4"/>
        <v>80.833333333333329</v>
      </c>
      <c r="K125" s="47">
        <f t="shared" si="5"/>
        <v>552.22222222222217</v>
      </c>
    </row>
    <row r="126" spans="1:11" hidden="1">
      <c r="A126" s="47">
        <v>124</v>
      </c>
      <c r="B126" s="9" t="s">
        <v>2102</v>
      </c>
      <c r="D126" s="8">
        <v>90</v>
      </c>
      <c r="E126" s="8">
        <v>40</v>
      </c>
      <c r="F126" s="8">
        <v>70</v>
      </c>
      <c r="G126" s="8">
        <v>60</v>
      </c>
      <c r="H126" s="8">
        <v>95</v>
      </c>
      <c r="I126" s="8">
        <v>45</v>
      </c>
      <c r="J126" s="47">
        <f t="shared" si="4"/>
        <v>66.666666666666671</v>
      </c>
      <c r="K126" s="47">
        <f t="shared" si="5"/>
        <v>447.22222222222217</v>
      </c>
    </row>
    <row r="127" spans="1:11" hidden="1">
      <c r="A127" s="47">
        <v>125</v>
      </c>
      <c r="B127" s="9" t="s">
        <v>2103</v>
      </c>
      <c r="D127" s="8">
        <v>70</v>
      </c>
      <c r="E127" s="8">
        <v>40</v>
      </c>
      <c r="F127" s="8">
        <v>70</v>
      </c>
      <c r="G127" s="8">
        <v>35</v>
      </c>
      <c r="H127" s="8">
        <v>75</v>
      </c>
      <c r="I127" s="8">
        <v>60</v>
      </c>
      <c r="J127" s="47">
        <f t="shared" si="4"/>
        <v>58.333333333333336</v>
      </c>
      <c r="K127" s="47">
        <f t="shared" si="5"/>
        <v>404.44444444444446</v>
      </c>
    </row>
    <row r="128" spans="1:11" hidden="1">
      <c r="A128" s="47">
        <v>126</v>
      </c>
      <c r="B128" s="9" t="s">
        <v>2104</v>
      </c>
      <c r="D128" s="8">
        <v>95</v>
      </c>
      <c r="E128" s="8">
        <v>100</v>
      </c>
      <c r="F128" s="8">
        <v>85</v>
      </c>
      <c r="G128" s="8">
        <v>90</v>
      </c>
      <c r="H128" s="8">
        <v>95</v>
      </c>
      <c r="I128" s="8">
        <v>100</v>
      </c>
      <c r="J128" s="47">
        <f t="shared" si="4"/>
        <v>94.166666666666671</v>
      </c>
      <c r="K128" s="47">
        <f t="shared" si="5"/>
        <v>668.88888888888891</v>
      </c>
    </row>
    <row r="129" spans="1:11" hidden="1">
      <c r="A129" s="47">
        <v>127</v>
      </c>
      <c r="B129" s="9" t="s">
        <v>2105</v>
      </c>
      <c r="D129" s="8">
        <v>100</v>
      </c>
      <c r="E129" s="8">
        <v>85</v>
      </c>
      <c r="F129" s="8">
        <v>100</v>
      </c>
      <c r="G129" s="8">
        <v>75</v>
      </c>
      <c r="H129" s="8">
        <v>95</v>
      </c>
      <c r="I129" s="8">
        <v>95</v>
      </c>
      <c r="J129" s="47">
        <f t="shared" si="4"/>
        <v>91.666666666666671</v>
      </c>
      <c r="K129" s="47">
        <f t="shared" si="5"/>
        <v>645.55555555555554</v>
      </c>
    </row>
    <row r="130" spans="1:11" hidden="1">
      <c r="A130" s="47">
        <v>128</v>
      </c>
      <c r="B130" s="9" t="s">
        <v>2106</v>
      </c>
      <c r="D130" s="8">
        <v>100</v>
      </c>
      <c r="E130" s="8">
        <v>95</v>
      </c>
      <c r="F130" s="8">
        <v>100</v>
      </c>
      <c r="G130" s="8">
        <v>80</v>
      </c>
      <c r="H130" s="8">
        <v>95</v>
      </c>
      <c r="I130" s="8">
        <v>100</v>
      </c>
      <c r="J130" s="47">
        <f t="shared" si="4"/>
        <v>95</v>
      </c>
      <c r="K130" s="47">
        <f t="shared" si="5"/>
        <v>672.77777777777783</v>
      </c>
    </row>
    <row r="131" spans="1:11" hidden="1">
      <c r="A131" s="47">
        <v>129</v>
      </c>
      <c r="B131" s="9" t="s">
        <v>2107</v>
      </c>
      <c r="D131" s="8">
        <v>85</v>
      </c>
      <c r="E131" s="8">
        <v>25</v>
      </c>
      <c r="F131" s="8">
        <v>70</v>
      </c>
      <c r="G131" s="8">
        <v>50</v>
      </c>
      <c r="H131" s="8">
        <v>85</v>
      </c>
      <c r="I131" s="8">
        <v>50</v>
      </c>
      <c r="J131" s="47">
        <f t="shared" si="4"/>
        <v>60.833333333333336</v>
      </c>
      <c r="K131" s="47">
        <f t="shared" si="5"/>
        <v>408.33333333333337</v>
      </c>
    </row>
    <row r="132" spans="1:11" hidden="1">
      <c r="A132" s="47">
        <v>130</v>
      </c>
      <c r="B132" s="9" t="s">
        <v>2108</v>
      </c>
      <c r="D132" s="8">
        <v>90</v>
      </c>
      <c r="E132" s="8">
        <v>40</v>
      </c>
      <c r="F132" s="8">
        <v>85</v>
      </c>
      <c r="G132" s="8">
        <v>90</v>
      </c>
      <c r="H132" s="8">
        <v>100</v>
      </c>
      <c r="I132" s="8">
        <v>90</v>
      </c>
      <c r="J132" s="47">
        <f t="shared" ref="J132:J195" si="6">SUM(D132:I132)/6</f>
        <v>82.5</v>
      </c>
      <c r="K132" s="47">
        <f t="shared" ref="K132:K195" si="7">SUM((( (D132*4+E132*4+F132*2+G132*2+H132*2+I132*4)/18)/100)*700)</f>
        <v>556.11111111111109</v>
      </c>
    </row>
    <row r="133" spans="1:11" hidden="1">
      <c r="A133" s="47">
        <v>131</v>
      </c>
      <c r="B133" s="9" t="s">
        <v>2109</v>
      </c>
      <c r="D133" s="8">
        <v>85</v>
      </c>
      <c r="E133" s="8">
        <v>65</v>
      </c>
      <c r="F133" s="8">
        <v>75</v>
      </c>
      <c r="G133" s="8">
        <v>65</v>
      </c>
      <c r="H133" s="8">
        <v>65</v>
      </c>
      <c r="I133" s="8">
        <v>95</v>
      </c>
      <c r="J133" s="47">
        <f t="shared" si="6"/>
        <v>75</v>
      </c>
      <c r="K133" s="47">
        <f t="shared" si="7"/>
        <v>540.55555555555554</v>
      </c>
    </row>
    <row r="134" spans="1:11" hidden="1">
      <c r="A134" s="47">
        <v>132</v>
      </c>
      <c r="B134" s="9" t="s">
        <v>2110</v>
      </c>
      <c r="D134" s="8">
        <v>100</v>
      </c>
      <c r="E134" s="8">
        <v>90</v>
      </c>
      <c r="F134" s="8">
        <v>100</v>
      </c>
      <c r="G134" s="8">
        <v>90</v>
      </c>
      <c r="H134" s="8">
        <v>100</v>
      </c>
      <c r="I134" s="8">
        <v>95</v>
      </c>
      <c r="J134" s="47">
        <f t="shared" si="6"/>
        <v>95.833333333333329</v>
      </c>
      <c r="K134" s="47">
        <f t="shared" si="7"/>
        <v>668.88888888888891</v>
      </c>
    </row>
    <row r="135" spans="1:11" hidden="1">
      <c r="A135" s="47">
        <v>133</v>
      </c>
      <c r="B135" s="9" t="s">
        <v>2111</v>
      </c>
      <c r="D135" s="8">
        <v>85</v>
      </c>
      <c r="E135" s="8">
        <v>40</v>
      </c>
      <c r="F135" s="8">
        <v>85</v>
      </c>
      <c r="G135" s="8">
        <v>60</v>
      </c>
      <c r="H135" s="8">
        <v>85</v>
      </c>
      <c r="I135" s="8">
        <v>80</v>
      </c>
      <c r="J135" s="47">
        <f t="shared" si="6"/>
        <v>72.5</v>
      </c>
      <c r="K135" s="47">
        <f t="shared" si="7"/>
        <v>497.77777777777777</v>
      </c>
    </row>
    <row r="136" spans="1:11" hidden="1">
      <c r="A136" s="47">
        <v>134</v>
      </c>
      <c r="B136" s="9" t="s">
        <v>2112</v>
      </c>
      <c r="D136" s="8">
        <v>80</v>
      </c>
      <c r="E136" s="8">
        <v>45</v>
      </c>
      <c r="F136" s="8">
        <v>80</v>
      </c>
      <c r="G136" s="8">
        <v>45</v>
      </c>
      <c r="H136" s="8">
        <v>100</v>
      </c>
      <c r="I136" s="8">
        <v>50</v>
      </c>
      <c r="J136" s="47">
        <f t="shared" si="6"/>
        <v>66.666666666666671</v>
      </c>
      <c r="K136" s="47">
        <f t="shared" si="7"/>
        <v>447.22222222222217</v>
      </c>
    </row>
    <row r="137" spans="1:11" hidden="1">
      <c r="A137" s="47">
        <v>135</v>
      </c>
      <c r="B137" s="9" t="s">
        <v>2113</v>
      </c>
      <c r="D137" s="8">
        <v>45</v>
      </c>
      <c r="E137" s="8">
        <v>45</v>
      </c>
      <c r="F137" s="8">
        <v>60</v>
      </c>
      <c r="G137" s="8">
        <v>30</v>
      </c>
      <c r="H137" s="8">
        <v>60</v>
      </c>
      <c r="I137" s="8">
        <v>45</v>
      </c>
      <c r="J137" s="47">
        <f t="shared" si="6"/>
        <v>47.5</v>
      </c>
      <c r="K137" s="47">
        <f t="shared" si="7"/>
        <v>326.66666666666663</v>
      </c>
    </row>
    <row r="138" spans="1:11" hidden="1">
      <c r="A138" s="47">
        <v>136</v>
      </c>
      <c r="B138" s="9" t="s">
        <v>2114</v>
      </c>
      <c r="D138" s="8">
        <v>50</v>
      </c>
      <c r="E138" s="8">
        <v>25</v>
      </c>
      <c r="F138" s="8">
        <v>55</v>
      </c>
      <c r="G138" s="8">
        <v>40</v>
      </c>
      <c r="H138" s="8">
        <v>55</v>
      </c>
      <c r="I138" s="8">
        <v>35</v>
      </c>
      <c r="J138" s="47">
        <f t="shared" si="6"/>
        <v>43.333333333333336</v>
      </c>
      <c r="K138" s="47">
        <f t="shared" si="7"/>
        <v>287.77777777777783</v>
      </c>
    </row>
    <row r="139" spans="1:11" hidden="1">
      <c r="A139" s="47">
        <v>137</v>
      </c>
      <c r="B139" s="9" t="s">
        <v>2115</v>
      </c>
      <c r="D139" s="8">
        <v>90</v>
      </c>
      <c r="E139" s="8">
        <v>30</v>
      </c>
      <c r="F139" s="8">
        <v>90</v>
      </c>
      <c r="G139" s="8">
        <v>85</v>
      </c>
      <c r="H139" s="8">
        <v>95</v>
      </c>
      <c r="I139" s="8">
        <v>65</v>
      </c>
      <c r="J139" s="47">
        <f t="shared" si="6"/>
        <v>75.833333333333329</v>
      </c>
      <c r="K139" s="47">
        <f t="shared" si="7"/>
        <v>497.77777777777777</v>
      </c>
    </row>
    <row r="140" spans="1:11" hidden="1">
      <c r="A140" s="47">
        <v>138</v>
      </c>
      <c r="B140" s="9" t="s">
        <v>2116</v>
      </c>
      <c r="D140" s="8">
        <v>95</v>
      </c>
      <c r="E140" s="8">
        <v>50</v>
      </c>
      <c r="F140" s="8">
        <v>90</v>
      </c>
      <c r="G140" s="8">
        <v>85</v>
      </c>
      <c r="H140" s="8">
        <v>100</v>
      </c>
      <c r="I140" s="8">
        <v>85</v>
      </c>
      <c r="J140" s="47">
        <f t="shared" si="6"/>
        <v>84.166666666666671</v>
      </c>
      <c r="K140" s="47">
        <f t="shared" si="7"/>
        <v>571.66666666666674</v>
      </c>
    </row>
    <row r="141" spans="1:11" hidden="1">
      <c r="A141" s="47">
        <v>139</v>
      </c>
      <c r="B141" s="9" t="s">
        <v>2117</v>
      </c>
      <c r="D141" s="8">
        <v>80</v>
      </c>
      <c r="E141" s="8">
        <v>45</v>
      </c>
      <c r="F141" s="8">
        <v>95</v>
      </c>
      <c r="G141" s="8">
        <v>75</v>
      </c>
      <c r="H141" s="8">
        <v>95</v>
      </c>
      <c r="I141" s="8">
        <v>90</v>
      </c>
      <c r="J141" s="47">
        <f t="shared" si="6"/>
        <v>80</v>
      </c>
      <c r="K141" s="47">
        <f t="shared" si="7"/>
        <v>540.55555555555554</v>
      </c>
    </row>
    <row r="142" spans="1:11" hidden="1">
      <c r="A142" s="47">
        <v>140</v>
      </c>
      <c r="B142" s="9" t="s">
        <v>2118</v>
      </c>
      <c r="D142" s="8">
        <v>100</v>
      </c>
      <c r="E142" s="8">
        <v>50</v>
      </c>
      <c r="F142" s="8">
        <v>90</v>
      </c>
      <c r="G142" s="8">
        <v>65</v>
      </c>
      <c r="H142" s="8">
        <v>95</v>
      </c>
      <c r="I142" s="8">
        <v>95</v>
      </c>
      <c r="J142" s="47">
        <f t="shared" si="6"/>
        <v>82.5</v>
      </c>
      <c r="K142" s="47">
        <f t="shared" si="7"/>
        <v>575.55555555555566</v>
      </c>
    </row>
    <row r="143" spans="1:11" hidden="1">
      <c r="A143" s="47">
        <v>141</v>
      </c>
      <c r="B143" s="9" t="s">
        <v>2119</v>
      </c>
      <c r="D143" s="8">
        <v>60</v>
      </c>
      <c r="E143" s="8">
        <v>45</v>
      </c>
      <c r="F143" s="8">
        <v>80</v>
      </c>
      <c r="G143" s="8">
        <v>35</v>
      </c>
      <c r="H143" s="8">
        <v>65</v>
      </c>
      <c r="I143" s="8">
        <v>50</v>
      </c>
      <c r="J143" s="47">
        <f t="shared" si="6"/>
        <v>55.833333333333336</v>
      </c>
      <c r="K143" s="47">
        <f t="shared" si="7"/>
        <v>381.11111111111109</v>
      </c>
    </row>
    <row r="144" spans="1:11" hidden="1">
      <c r="A144" s="47">
        <v>142</v>
      </c>
      <c r="B144" s="9" t="s">
        <v>2120</v>
      </c>
      <c r="D144" s="8">
        <v>70</v>
      </c>
      <c r="E144" s="8">
        <v>60</v>
      </c>
      <c r="F144" s="8">
        <v>45</v>
      </c>
      <c r="G144" s="8">
        <v>30</v>
      </c>
      <c r="H144" s="8">
        <v>60</v>
      </c>
      <c r="I144" s="8">
        <v>65</v>
      </c>
      <c r="J144" s="47">
        <f t="shared" si="6"/>
        <v>55</v>
      </c>
      <c r="K144" s="47">
        <f t="shared" si="7"/>
        <v>408.33333333333337</v>
      </c>
    </row>
    <row r="145" spans="1:11" hidden="1">
      <c r="A145" s="47">
        <v>143</v>
      </c>
      <c r="B145" s="9" t="s">
        <v>2121</v>
      </c>
      <c r="D145" s="8">
        <v>45</v>
      </c>
      <c r="E145" s="8">
        <v>70</v>
      </c>
      <c r="F145" s="8">
        <v>70</v>
      </c>
      <c r="G145" s="8">
        <v>30</v>
      </c>
      <c r="H145" s="8">
        <v>60</v>
      </c>
      <c r="I145" s="8">
        <v>55</v>
      </c>
      <c r="J145" s="47">
        <f t="shared" si="6"/>
        <v>55</v>
      </c>
      <c r="K145" s="47">
        <f t="shared" si="7"/>
        <v>388.88888888888891</v>
      </c>
    </row>
    <row r="146" spans="1:11" hidden="1">
      <c r="A146" s="47">
        <v>144</v>
      </c>
      <c r="B146" s="9" t="s">
        <v>2122</v>
      </c>
      <c r="D146" s="8">
        <v>80</v>
      </c>
      <c r="E146" s="8">
        <v>50</v>
      </c>
      <c r="F146" s="8">
        <v>70</v>
      </c>
      <c r="G146" s="8">
        <v>35</v>
      </c>
      <c r="H146" s="8">
        <v>95</v>
      </c>
      <c r="I146" s="8">
        <v>55</v>
      </c>
      <c r="J146" s="47">
        <f t="shared" si="6"/>
        <v>64.166666666666671</v>
      </c>
      <c r="K146" s="47">
        <f t="shared" si="7"/>
        <v>443.33333333333331</v>
      </c>
    </row>
    <row r="147" spans="1:11" hidden="1">
      <c r="A147" s="47">
        <v>145</v>
      </c>
      <c r="B147" s="9" t="s">
        <v>2123</v>
      </c>
      <c r="D147" s="8">
        <v>85</v>
      </c>
      <c r="E147" s="8">
        <v>55</v>
      </c>
      <c r="F147" s="8">
        <v>75</v>
      </c>
      <c r="G147" s="8">
        <v>55</v>
      </c>
      <c r="H147" s="8">
        <v>85</v>
      </c>
      <c r="I147" s="8">
        <v>55</v>
      </c>
      <c r="J147" s="47">
        <f t="shared" si="6"/>
        <v>68.333333333333329</v>
      </c>
      <c r="K147" s="47">
        <f t="shared" si="7"/>
        <v>470.5555555555556</v>
      </c>
    </row>
    <row r="148" spans="1:11" hidden="1">
      <c r="A148" s="47">
        <v>146</v>
      </c>
      <c r="B148" s="9" t="s">
        <v>2124</v>
      </c>
      <c r="D148" s="8">
        <v>45</v>
      </c>
      <c r="E148" s="8">
        <v>30</v>
      </c>
      <c r="F148" s="8">
        <v>25</v>
      </c>
      <c r="G148" s="8">
        <v>10</v>
      </c>
      <c r="H148" s="8">
        <v>40</v>
      </c>
      <c r="I148" s="8">
        <v>30</v>
      </c>
      <c r="J148" s="47">
        <f t="shared" si="6"/>
        <v>30</v>
      </c>
      <c r="K148" s="47">
        <f t="shared" si="7"/>
        <v>221.66666666666666</v>
      </c>
    </row>
    <row r="149" spans="1:11" hidden="1">
      <c r="A149" s="47">
        <v>147</v>
      </c>
      <c r="B149" s="9" t="s">
        <v>2125</v>
      </c>
      <c r="D149" s="8">
        <v>85</v>
      </c>
      <c r="E149" s="8">
        <v>60</v>
      </c>
      <c r="F149" s="8">
        <v>90</v>
      </c>
      <c r="G149" s="8">
        <v>65</v>
      </c>
      <c r="H149" s="8">
        <v>90</v>
      </c>
      <c r="I149" s="8">
        <v>65</v>
      </c>
      <c r="J149" s="47">
        <f t="shared" si="6"/>
        <v>75.833333333333329</v>
      </c>
      <c r="K149" s="47">
        <f t="shared" si="7"/>
        <v>517.22222222222217</v>
      </c>
    </row>
    <row r="150" spans="1:11" hidden="1">
      <c r="A150" s="47">
        <v>148</v>
      </c>
      <c r="B150" s="9" t="s">
        <v>2126</v>
      </c>
      <c r="D150" s="8">
        <v>80</v>
      </c>
      <c r="E150" s="8">
        <v>70</v>
      </c>
      <c r="F150" s="8">
        <v>100</v>
      </c>
      <c r="G150" s="8">
        <v>90</v>
      </c>
      <c r="H150" s="8">
        <v>90</v>
      </c>
      <c r="I150" s="8">
        <v>95</v>
      </c>
      <c r="J150" s="47">
        <f t="shared" si="6"/>
        <v>87.5</v>
      </c>
      <c r="K150" s="47">
        <f t="shared" si="7"/>
        <v>598.88888888888891</v>
      </c>
    </row>
    <row r="151" spans="1:11" hidden="1">
      <c r="A151" s="47">
        <v>149</v>
      </c>
      <c r="B151" s="9" t="s">
        <v>2127</v>
      </c>
      <c r="D151" s="8">
        <v>50</v>
      </c>
      <c r="E151" s="8">
        <v>45</v>
      </c>
      <c r="F151" s="8">
        <v>70</v>
      </c>
      <c r="G151" s="8">
        <v>55</v>
      </c>
      <c r="H151" s="8">
        <v>75</v>
      </c>
      <c r="I151" s="8">
        <v>60</v>
      </c>
      <c r="J151" s="47">
        <f t="shared" si="6"/>
        <v>59.166666666666664</v>
      </c>
      <c r="K151" s="47">
        <f t="shared" si="7"/>
        <v>396.66666666666663</v>
      </c>
    </row>
    <row r="152" spans="1:11" hidden="1">
      <c r="A152" s="47">
        <v>150</v>
      </c>
      <c r="B152" s="9" t="s">
        <v>2128</v>
      </c>
      <c r="D152" s="8">
        <v>95</v>
      </c>
      <c r="E152" s="8">
        <v>80</v>
      </c>
      <c r="F152" s="8">
        <v>100</v>
      </c>
      <c r="G152" s="8">
        <v>90</v>
      </c>
      <c r="H152" s="8">
        <v>95</v>
      </c>
      <c r="I152" s="8">
        <v>95</v>
      </c>
      <c r="J152" s="47">
        <f t="shared" si="6"/>
        <v>92.5</v>
      </c>
      <c r="K152" s="47">
        <f t="shared" si="7"/>
        <v>641.66666666666674</v>
      </c>
    </row>
    <row r="153" spans="1:11" hidden="1">
      <c r="A153" s="47">
        <v>151</v>
      </c>
      <c r="B153" s="9" t="s">
        <v>2129</v>
      </c>
      <c r="D153" s="8">
        <v>90</v>
      </c>
      <c r="E153" s="8">
        <v>80</v>
      </c>
      <c r="F153" s="8">
        <v>80</v>
      </c>
      <c r="G153" s="8">
        <v>55</v>
      </c>
      <c r="H153" s="8">
        <v>75</v>
      </c>
      <c r="I153" s="8">
        <v>65</v>
      </c>
      <c r="J153" s="47">
        <f t="shared" si="6"/>
        <v>74.166666666666671</v>
      </c>
      <c r="K153" s="47">
        <f t="shared" si="7"/>
        <v>528.88888888888891</v>
      </c>
    </row>
    <row r="154" spans="1:11" ht="15" hidden="1" customHeight="1">
      <c r="A154" s="47">
        <v>152</v>
      </c>
      <c r="B154" s="9" t="s">
        <v>2130</v>
      </c>
      <c r="D154" s="8">
        <v>70</v>
      </c>
      <c r="E154" s="8">
        <v>45</v>
      </c>
      <c r="F154" s="8">
        <v>55</v>
      </c>
      <c r="G154" s="8">
        <v>20</v>
      </c>
      <c r="H154" s="8">
        <v>90</v>
      </c>
      <c r="I154" s="8">
        <v>65</v>
      </c>
      <c r="J154" s="47">
        <f t="shared" si="6"/>
        <v>57.5</v>
      </c>
      <c r="K154" s="47">
        <f t="shared" si="7"/>
        <v>408.33333333333337</v>
      </c>
    </row>
    <row r="155" spans="1:11" hidden="1">
      <c r="A155" s="47">
        <v>153</v>
      </c>
      <c r="B155" s="9" t="s">
        <v>2131</v>
      </c>
      <c r="D155" s="8">
        <v>100</v>
      </c>
      <c r="E155" s="8">
        <v>95</v>
      </c>
      <c r="F155" s="8">
        <v>95</v>
      </c>
      <c r="G155" s="8">
        <v>95</v>
      </c>
      <c r="H155" s="8">
        <v>95</v>
      </c>
      <c r="I155" s="8">
        <v>100</v>
      </c>
      <c r="J155" s="47">
        <f t="shared" si="6"/>
        <v>96.666666666666671</v>
      </c>
      <c r="K155" s="47">
        <f t="shared" si="7"/>
        <v>680.55555555555566</v>
      </c>
    </row>
    <row r="156" spans="1:11" hidden="1">
      <c r="A156" s="47">
        <v>154</v>
      </c>
      <c r="B156" s="9" t="s">
        <v>2132</v>
      </c>
      <c r="D156" s="8">
        <v>90</v>
      </c>
      <c r="E156" s="8">
        <v>80</v>
      </c>
      <c r="F156" s="8">
        <v>100</v>
      </c>
      <c r="G156" s="8">
        <v>75</v>
      </c>
      <c r="H156" s="8">
        <v>90</v>
      </c>
      <c r="I156" s="8">
        <v>90</v>
      </c>
      <c r="J156" s="47">
        <f t="shared" si="6"/>
        <v>87.5</v>
      </c>
      <c r="K156" s="47">
        <f t="shared" si="7"/>
        <v>610.55555555555554</v>
      </c>
    </row>
    <row r="157" spans="1:11" hidden="1">
      <c r="A157" s="47">
        <v>155</v>
      </c>
      <c r="B157" s="9" t="s">
        <v>2133</v>
      </c>
      <c r="D157" s="8">
        <v>95</v>
      </c>
      <c r="E157" s="8">
        <v>55</v>
      </c>
      <c r="F157" s="8">
        <v>100</v>
      </c>
      <c r="G157" s="8">
        <v>85</v>
      </c>
      <c r="H157" s="8">
        <v>100</v>
      </c>
      <c r="I157" s="8">
        <v>90</v>
      </c>
      <c r="J157" s="47">
        <f t="shared" si="6"/>
        <v>87.5</v>
      </c>
      <c r="K157" s="47">
        <f t="shared" si="7"/>
        <v>595</v>
      </c>
    </row>
    <row r="158" spans="1:11" hidden="1">
      <c r="A158" s="47">
        <v>156</v>
      </c>
      <c r="B158" s="9" t="s">
        <v>2134</v>
      </c>
      <c r="D158" s="8">
        <v>90</v>
      </c>
      <c r="E158" s="8">
        <v>90</v>
      </c>
      <c r="F158" s="8">
        <v>100</v>
      </c>
      <c r="G158" s="8">
        <v>90</v>
      </c>
      <c r="H158" s="8">
        <v>95</v>
      </c>
      <c r="I158" s="8">
        <v>100</v>
      </c>
      <c r="J158" s="47">
        <f t="shared" si="6"/>
        <v>94.166666666666671</v>
      </c>
      <c r="K158" s="47">
        <f t="shared" si="7"/>
        <v>657.22222222222217</v>
      </c>
    </row>
    <row r="159" spans="1:11" hidden="1">
      <c r="A159" s="47">
        <v>157</v>
      </c>
      <c r="B159" s="9" t="s">
        <v>21</v>
      </c>
      <c r="D159" s="8">
        <v>70</v>
      </c>
      <c r="E159" s="8">
        <v>70</v>
      </c>
      <c r="F159" s="8">
        <v>70</v>
      </c>
      <c r="G159" s="8">
        <v>80</v>
      </c>
      <c r="H159" s="8">
        <v>80</v>
      </c>
      <c r="I159" s="8">
        <v>45</v>
      </c>
      <c r="J159" s="47">
        <f t="shared" si="6"/>
        <v>69.166666666666671</v>
      </c>
      <c r="K159" s="47">
        <f t="shared" si="7"/>
        <v>466.66666666666674</v>
      </c>
    </row>
    <row r="160" spans="1:11" hidden="1">
      <c r="A160" s="47">
        <v>158</v>
      </c>
      <c r="B160" s="9" t="s">
        <v>2135</v>
      </c>
      <c r="D160" s="8">
        <v>70</v>
      </c>
      <c r="E160" s="8">
        <v>55</v>
      </c>
      <c r="F160" s="8">
        <v>70</v>
      </c>
      <c r="G160" s="8">
        <v>50</v>
      </c>
      <c r="H160" s="8">
        <v>95</v>
      </c>
      <c r="I160" s="8">
        <v>75</v>
      </c>
      <c r="J160" s="47">
        <f t="shared" si="6"/>
        <v>69.166666666666671</v>
      </c>
      <c r="K160" s="47">
        <f t="shared" si="7"/>
        <v>478.33333333333326</v>
      </c>
    </row>
    <row r="161" spans="1:11" hidden="1">
      <c r="A161" s="47">
        <v>159</v>
      </c>
      <c r="B161" s="9" t="s">
        <v>2136</v>
      </c>
      <c r="D161" s="8">
        <v>90</v>
      </c>
      <c r="E161" s="8">
        <v>50</v>
      </c>
      <c r="F161" s="8">
        <v>90</v>
      </c>
      <c r="G161" s="8">
        <v>80</v>
      </c>
      <c r="H161" s="8">
        <v>90</v>
      </c>
      <c r="I161" s="8">
        <v>60</v>
      </c>
      <c r="J161" s="47">
        <f t="shared" si="6"/>
        <v>76.666666666666671</v>
      </c>
      <c r="K161" s="47">
        <f t="shared" si="7"/>
        <v>513.33333333333326</v>
      </c>
    </row>
    <row r="162" spans="1:11" hidden="1">
      <c r="A162" s="47">
        <v>160</v>
      </c>
      <c r="B162" s="9" t="s">
        <v>2137</v>
      </c>
      <c r="D162" s="8">
        <v>40</v>
      </c>
      <c r="E162" s="8">
        <v>65</v>
      </c>
      <c r="F162" s="8">
        <v>30</v>
      </c>
      <c r="G162" s="8">
        <v>40</v>
      </c>
      <c r="H162" s="8">
        <v>40</v>
      </c>
      <c r="I162" s="8">
        <v>55</v>
      </c>
      <c r="J162" s="47">
        <f t="shared" si="6"/>
        <v>45</v>
      </c>
      <c r="K162" s="47">
        <f t="shared" si="7"/>
        <v>334.44444444444446</v>
      </c>
    </row>
    <row r="163" spans="1:11" hidden="1">
      <c r="A163" s="47">
        <v>161</v>
      </c>
      <c r="B163" s="9" t="s">
        <v>2138</v>
      </c>
      <c r="D163" s="8">
        <v>65</v>
      </c>
      <c r="E163" s="8">
        <v>40</v>
      </c>
      <c r="F163" s="8">
        <v>70</v>
      </c>
      <c r="G163" s="8">
        <v>40</v>
      </c>
      <c r="H163" s="8">
        <v>75</v>
      </c>
      <c r="I163" s="8">
        <v>40</v>
      </c>
      <c r="J163" s="47">
        <f t="shared" si="6"/>
        <v>55</v>
      </c>
      <c r="K163" s="47">
        <f t="shared" si="7"/>
        <v>369.44444444444446</v>
      </c>
    </row>
    <row r="164" spans="1:11" hidden="1">
      <c r="A164" s="47">
        <v>162</v>
      </c>
      <c r="B164" s="9" t="s">
        <v>2139</v>
      </c>
      <c r="D164" s="8">
        <v>70</v>
      </c>
      <c r="E164" s="8">
        <v>45</v>
      </c>
      <c r="F164" s="8">
        <v>75</v>
      </c>
      <c r="G164" s="8">
        <v>35</v>
      </c>
      <c r="H164" s="8">
        <v>85</v>
      </c>
      <c r="I164" s="8">
        <v>60</v>
      </c>
      <c r="J164" s="47">
        <f t="shared" si="6"/>
        <v>61.666666666666664</v>
      </c>
      <c r="K164" s="47">
        <f t="shared" si="7"/>
        <v>423.88888888888891</v>
      </c>
    </row>
    <row r="165" spans="1:11" hidden="1">
      <c r="A165" s="47">
        <v>163</v>
      </c>
      <c r="B165" s="9" t="s">
        <v>22</v>
      </c>
      <c r="D165" s="8">
        <v>50</v>
      </c>
      <c r="E165" s="8">
        <v>65</v>
      </c>
      <c r="F165" s="8">
        <v>60</v>
      </c>
      <c r="G165" s="8">
        <v>30</v>
      </c>
      <c r="H165" s="8">
        <v>65</v>
      </c>
      <c r="I165" s="8">
        <v>30</v>
      </c>
      <c r="J165" s="47">
        <f t="shared" si="6"/>
        <v>50</v>
      </c>
      <c r="K165" s="47">
        <f t="shared" si="7"/>
        <v>346.11111111111109</v>
      </c>
    </row>
    <row r="166" spans="1:11" hidden="1">
      <c r="A166" s="47">
        <v>164</v>
      </c>
      <c r="B166" s="9" t="s">
        <v>2140</v>
      </c>
      <c r="D166" s="8">
        <v>95</v>
      </c>
      <c r="E166" s="8">
        <v>85</v>
      </c>
      <c r="F166" s="8">
        <v>85</v>
      </c>
      <c r="G166" s="8">
        <v>80</v>
      </c>
      <c r="H166" s="8">
        <v>85</v>
      </c>
      <c r="I166" s="8">
        <v>90</v>
      </c>
      <c r="J166" s="47">
        <f t="shared" si="6"/>
        <v>86.666666666666671</v>
      </c>
      <c r="K166" s="47">
        <f t="shared" si="7"/>
        <v>614.44444444444446</v>
      </c>
    </row>
    <row r="167" spans="1:11" hidden="1">
      <c r="A167" s="47">
        <v>165</v>
      </c>
      <c r="B167" s="9" t="s">
        <v>2141</v>
      </c>
      <c r="D167" s="8">
        <v>85</v>
      </c>
      <c r="E167" s="8">
        <v>55</v>
      </c>
      <c r="F167" s="8">
        <v>90</v>
      </c>
      <c r="G167" s="8">
        <v>65</v>
      </c>
      <c r="H167" s="8">
        <v>80</v>
      </c>
      <c r="I167" s="8">
        <v>65</v>
      </c>
      <c r="J167" s="47">
        <f t="shared" si="6"/>
        <v>73.333333333333329</v>
      </c>
      <c r="K167" s="47">
        <f t="shared" si="7"/>
        <v>501.66666666666669</v>
      </c>
    </row>
    <row r="168" spans="1:11" hidden="1">
      <c r="A168" s="47">
        <v>166</v>
      </c>
      <c r="B168" s="9" t="s">
        <v>2142</v>
      </c>
      <c r="D168" s="8">
        <v>100</v>
      </c>
      <c r="E168" s="8">
        <v>90</v>
      </c>
      <c r="F168" s="8">
        <v>100</v>
      </c>
      <c r="G168" s="8">
        <v>100</v>
      </c>
      <c r="H168" s="8">
        <v>95</v>
      </c>
      <c r="I168" s="8">
        <v>95</v>
      </c>
      <c r="J168" s="47">
        <f t="shared" si="6"/>
        <v>96.666666666666671</v>
      </c>
      <c r="K168" s="47">
        <f t="shared" si="7"/>
        <v>672.77777777777783</v>
      </c>
    </row>
    <row r="169" spans="1:11" hidden="1">
      <c r="A169" s="47">
        <v>167</v>
      </c>
      <c r="B169" s="9" t="s">
        <v>2143</v>
      </c>
      <c r="D169" s="8">
        <v>75</v>
      </c>
      <c r="E169" s="8">
        <v>40</v>
      </c>
      <c r="F169" s="8">
        <v>85</v>
      </c>
      <c r="G169" s="8">
        <v>30</v>
      </c>
      <c r="H169" s="8">
        <v>95</v>
      </c>
      <c r="I169" s="8">
        <v>85</v>
      </c>
      <c r="J169" s="47">
        <f t="shared" si="6"/>
        <v>68.333333333333329</v>
      </c>
      <c r="K169" s="47">
        <f t="shared" si="7"/>
        <v>474.4444444444444</v>
      </c>
    </row>
    <row r="170" spans="1:11" hidden="1">
      <c r="A170" s="47">
        <v>168</v>
      </c>
      <c r="B170" s="9" t="s">
        <v>2144</v>
      </c>
      <c r="D170" s="8">
        <v>45</v>
      </c>
      <c r="E170" s="8">
        <v>60</v>
      </c>
      <c r="F170" s="8">
        <v>50</v>
      </c>
      <c r="G170" s="8">
        <v>45</v>
      </c>
      <c r="H170" s="8">
        <v>50</v>
      </c>
      <c r="I170" s="8">
        <v>25</v>
      </c>
      <c r="J170" s="47">
        <f t="shared" si="6"/>
        <v>45.833333333333336</v>
      </c>
      <c r="K170" s="47">
        <f t="shared" si="7"/>
        <v>315</v>
      </c>
    </row>
    <row r="171" spans="1:11" hidden="1">
      <c r="A171" s="47">
        <v>169</v>
      </c>
      <c r="B171" s="9" t="s">
        <v>2145</v>
      </c>
      <c r="D171" s="8">
        <v>60</v>
      </c>
      <c r="E171" s="8">
        <v>30</v>
      </c>
      <c r="F171" s="8">
        <v>70</v>
      </c>
      <c r="G171" s="8">
        <v>35</v>
      </c>
      <c r="H171" s="8">
        <v>60</v>
      </c>
      <c r="I171" s="8">
        <v>30</v>
      </c>
      <c r="J171" s="47">
        <f t="shared" si="6"/>
        <v>47.5</v>
      </c>
      <c r="K171" s="47">
        <f t="shared" si="7"/>
        <v>315</v>
      </c>
    </row>
    <row r="172" spans="1:11" hidden="1">
      <c r="A172" s="47">
        <v>170</v>
      </c>
      <c r="B172" s="9" t="s">
        <v>23</v>
      </c>
      <c r="D172" s="8">
        <v>100</v>
      </c>
      <c r="E172" s="8">
        <v>85</v>
      </c>
      <c r="F172" s="8">
        <v>100</v>
      </c>
      <c r="G172" s="8">
        <v>100</v>
      </c>
      <c r="H172" s="8">
        <v>95</v>
      </c>
      <c r="I172" s="8">
        <v>100</v>
      </c>
      <c r="J172" s="47">
        <f t="shared" si="6"/>
        <v>96.666666666666671</v>
      </c>
      <c r="K172" s="47">
        <f t="shared" si="7"/>
        <v>672.77777777777783</v>
      </c>
    </row>
    <row r="173" spans="1:11" hidden="1">
      <c r="A173" s="47">
        <v>171</v>
      </c>
      <c r="B173" s="9" t="s">
        <v>2146</v>
      </c>
      <c r="D173" s="8">
        <v>80</v>
      </c>
      <c r="E173" s="8">
        <v>75</v>
      </c>
      <c r="F173" s="8">
        <v>95</v>
      </c>
      <c r="G173" s="8">
        <v>80</v>
      </c>
      <c r="H173" s="8">
        <v>90</v>
      </c>
      <c r="I173" s="8">
        <v>100</v>
      </c>
      <c r="J173" s="47">
        <f t="shared" si="6"/>
        <v>86.666666666666671</v>
      </c>
      <c r="K173" s="47">
        <f t="shared" si="7"/>
        <v>602.77777777777783</v>
      </c>
    </row>
    <row r="174" spans="1:11" hidden="1">
      <c r="A174" s="47">
        <v>172</v>
      </c>
      <c r="B174" s="9" t="s">
        <v>2147</v>
      </c>
      <c r="D174" s="8">
        <v>75</v>
      </c>
      <c r="E174" s="8">
        <v>25</v>
      </c>
      <c r="F174" s="8">
        <v>80</v>
      </c>
      <c r="G174" s="8">
        <v>35</v>
      </c>
      <c r="H174" s="8">
        <v>85</v>
      </c>
      <c r="I174" s="8">
        <v>60</v>
      </c>
      <c r="J174" s="47">
        <f t="shared" si="6"/>
        <v>60</v>
      </c>
      <c r="K174" s="47">
        <f t="shared" si="7"/>
        <v>404.44444444444446</v>
      </c>
    </row>
    <row r="175" spans="1:11" hidden="1">
      <c r="A175" s="47">
        <v>173</v>
      </c>
      <c r="B175" s="9" t="s">
        <v>2148</v>
      </c>
      <c r="D175" s="8">
        <v>95</v>
      </c>
      <c r="E175" s="8">
        <v>95</v>
      </c>
      <c r="F175" s="8">
        <v>100</v>
      </c>
      <c r="G175" s="8">
        <v>90</v>
      </c>
      <c r="H175" s="8">
        <v>95</v>
      </c>
      <c r="I175" s="8">
        <v>95</v>
      </c>
      <c r="J175" s="47">
        <f t="shared" si="6"/>
        <v>95</v>
      </c>
      <c r="K175" s="47">
        <f t="shared" si="7"/>
        <v>665</v>
      </c>
    </row>
    <row r="176" spans="1:11" hidden="1">
      <c r="A176" s="47">
        <v>174</v>
      </c>
      <c r="B176" s="9" t="s">
        <v>2149</v>
      </c>
      <c r="D176" s="8">
        <v>65</v>
      </c>
      <c r="E176" s="8">
        <v>65</v>
      </c>
      <c r="F176" s="8">
        <v>70</v>
      </c>
      <c r="G176" s="8">
        <v>65</v>
      </c>
      <c r="H176" s="8">
        <v>85</v>
      </c>
      <c r="I176" s="8">
        <v>55</v>
      </c>
      <c r="J176" s="47">
        <f t="shared" si="6"/>
        <v>67.5</v>
      </c>
      <c r="K176" s="47">
        <f t="shared" si="7"/>
        <v>458.88888888888891</v>
      </c>
    </row>
    <row r="177" spans="1:11" hidden="1">
      <c r="A177" s="47">
        <v>175</v>
      </c>
      <c r="B177" s="9" t="s">
        <v>24</v>
      </c>
      <c r="D177" s="8">
        <v>100</v>
      </c>
      <c r="E177" s="8">
        <v>100</v>
      </c>
      <c r="F177" s="8">
        <v>100</v>
      </c>
      <c r="G177" s="8">
        <v>95</v>
      </c>
      <c r="H177" s="8">
        <v>100</v>
      </c>
      <c r="I177" s="8">
        <v>100</v>
      </c>
      <c r="J177" s="47">
        <f t="shared" si="6"/>
        <v>99.166666666666671</v>
      </c>
      <c r="K177" s="47">
        <f t="shared" si="7"/>
        <v>696.11111111111109</v>
      </c>
    </row>
    <row r="178" spans="1:11" hidden="1">
      <c r="A178" s="47">
        <v>176</v>
      </c>
      <c r="B178" s="9" t="s">
        <v>2150</v>
      </c>
      <c r="D178" s="8">
        <v>80</v>
      </c>
      <c r="E178" s="8">
        <v>50</v>
      </c>
      <c r="F178" s="8">
        <v>85</v>
      </c>
      <c r="G178" s="8">
        <v>80</v>
      </c>
      <c r="H178" s="8">
        <v>90</v>
      </c>
      <c r="I178" s="8">
        <v>95</v>
      </c>
      <c r="J178" s="47">
        <f t="shared" si="6"/>
        <v>80</v>
      </c>
      <c r="K178" s="47">
        <f t="shared" si="7"/>
        <v>548.33333333333337</v>
      </c>
    </row>
    <row r="179" spans="1:11" hidden="1">
      <c r="A179" s="47">
        <v>177</v>
      </c>
      <c r="B179" s="9" t="s">
        <v>2151</v>
      </c>
      <c r="D179" s="8">
        <v>100</v>
      </c>
      <c r="E179" s="8">
        <v>95</v>
      </c>
      <c r="F179" s="8">
        <v>100</v>
      </c>
      <c r="G179" s="8">
        <v>95</v>
      </c>
      <c r="H179" s="8">
        <v>100</v>
      </c>
      <c r="I179" s="8">
        <v>95</v>
      </c>
      <c r="J179" s="47">
        <f t="shared" si="6"/>
        <v>97.5</v>
      </c>
      <c r="K179" s="47">
        <f t="shared" si="7"/>
        <v>680.55555555555566</v>
      </c>
    </row>
    <row r="180" spans="1:11" hidden="1">
      <c r="A180" s="47">
        <v>178</v>
      </c>
      <c r="B180" s="9" t="s">
        <v>2152</v>
      </c>
      <c r="D180" s="8">
        <v>100</v>
      </c>
      <c r="E180" s="8">
        <v>95</v>
      </c>
      <c r="F180" s="8">
        <v>100</v>
      </c>
      <c r="G180" s="8">
        <v>90</v>
      </c>
      <c r="H180" s="8">
        <v>100</v>
      </c>
      <c r="I180" s="8">
        <v>95</v>
      </c>
      <c r="J180" s="47">
        <f t="shared" si="6"/>
        <v>96.666666666666671</v>
      </c>
      <c r="K180" s="47">
        <f t="shared" si="7"/>
        <v>676.66666666666663</v>
      </c>
    </row>
    <row r="181" spans="1:11" hidden="1">
      <c r="A181" s="47">
        <v>179</v>
      </c>
      <c r="B181" s="9" t="s">
        <v>2153</v>
      </c>
      <c r="D181" s="8">
        <v>75</v>
      </c>
      <c r="E181" s="8">
        <v>40</v>
      </c>
      <c r="F181" s="8">
        <v>80</v>
      </c>
      <c r="G181" s="8">
        <v>70</v>
      </c>
      <c r="H181" s="8">
        <v>80</v>
      </c>
      <c r="I181" s="8">
        <v>70</v>
      </c>
      <c r="J181" s="47">
        <f t="shared" si="6"/>
        <v>69.166666666666671</v>
      </c>
      <c r="K181" s="47">
        <f t="shared" si="7"/>
        <v>466.66666666666674</v>
      </c>
    </row>
    <row r="182" spans="1:11" hidden="1">
      <c r="A182" s="47">
        <v>180</v>
      </c>
      <c r="B182" s="9" t="s">
        <v>2154</v>
      </c>
      <c r="D182" s="8">
        <v>25</v>
      </c>
      <c r="E182" s="8">
        <v>35</v>
      </c>
      <c r="F182" s="8">
        <v>45</v>
      </c>
      <c r="G182" s="8">
        <v>30</v>
      </c>
      <c r="H182" s="8">
        <v>40</v>
      </c>
      <c r="I182" s="8">
        <v>30</v>
      </c>
      <c r="J182" s="47">
        <f t="shared" si="6"/>
        <v>34.166666666666664</v>
      </c>
      <c r="K182" s="47">
        <f t="shared" si="7"/>
        <v>229.44444444444446</v>
      </c>
    </row>
    <row r="183" spans="1:11" hidden="1">
      <c r="A183" s="47">
        <v>181</v>
      </c>
      <c r="B183" s="9" t="s">
        <v>25</v>
      </c>
      <c r="D183" s="8">
        <v>100</v>
      </c>
      <c r="E183" s="8">
        <v>85</v>
      </c>
      <c r="F183" s="8">
        <v>100</v>
      </c>
      <c r="G183" s="8">
        <v>100</v>
      </c>
      <c r="H183" s="8">
        <v>100</v>
      </c>
      <c r="I183" s="8">
        <v>100</v>
      </c>
      <c r="J183" s="47">
        <f t="shared" si="6"/>
        <v>97.5</v>
      </c>
      <c r="K183" s="47">
        <f t="shared" si="7"/>
        <v>676.66666666666663</v>
      </c>
    </row>
    <row r="184" spans="1:11" hidden="1">
      <c r="A184" s="47">
        <v>182</v>
      </c>
      <c r="B184" s="9" t="s">
        <v>2155</v>
      </c>
      <c r="D184" s="8">
        <v>95</v>
      </c>
      <c r="E184" s="8">
        <v>75</v>
      </c>
      <c r="F184" s="8">
        <v>100</v>
      </c>
      <c r="G184" s="8">
        <v>80</v>
      </c>
      <c r="H184" s="8">
        <v>95</v>
      </c>
      <c r="I184" s="8">
        <v>95</v>
      </c>
      <c r="J184" s="47">
        <f t="shared" si="6"/>
        <v>90</v>
      </c>
      <c r="K184" s="47">
        <f t="shared" si="7"/>
        <v>626.11111111111109</v>
      </c>
    </row>
    <row r="185" spans="1:11" hidden="1">
      <c r="A185" s="47">
        <v>183</v>
      </c>
      <c r="B185" s="9" t="s">
        <v>26</v>
      </c>
      <c r="D185" s="8">
        <v>100</v>
      </c>
      <c r="E185" s="8">
        <v>100</v>
      </c>
      <c r="F185" s="8">
        <v>100</v>
      </c>
      <c r="G185" s="8">
        <v>100</v>
      </c>
      <c r="H185" s="8">
        <v>95</v>
      </c>
      <c r="I185" s="8">
        <v>100</v>
      </c>
      <c r="J185" s="47">
        <f t="shared" si="6"/>
        <v>99.166666666666671</v>
      </c>
      <c r="K185" s="47">
        <f t="shared" si="7"/>
        <v>696.11111111111109</v>
      </c>
    </row>
    <row r="186" spans="1:11" hidden="1">
      <c r="A186" s="47">
        <v>184</v>
      </c>
      <c r="B186" s="9" t="s">
        <v>27</v>
      </c>
      <c r="D186" s="8">
        <v>100</v>
      </c>
      <c r="E186" s="8">
        <v>100</v>
      </c>
      <c r="F186" s="8">
        <v>100</v>
      </c>
      <c r="G186" s="8">
        <v>95</v>
      </c>
      <c r="H186" s="8">
        <v>90</v>
      </c>
      <c r="I186" s="8">
        <v>95</v>
      </c>
      <c r="J186" s="47">
        <f t="shared" si="6"/>
        <v>96.666666666666671</v>
      </c>
      <c r="K186" s="47">
        <f t="shared" si="7"/>
        <v>680.55555555555566</v>
      </c>
    </row>
    <row r="187" spans="1:11" hidden="1">
      <c r="A187" s="47">
        <v>185</v>
      </c>
      <c r="B187" s="9" t="s">
        <v>28</v>
      </c>
      <c r="D187" s="8">
        <v>95</v>
      </c>
      <c r="E187" s="8">
        <v>95</v>
      </c>
      <c r="F187" s="8">
        <v>95</v>
      </c>
      <c r="G187" s="8">
        <v>95</v>
      </c>
      <c r="H187" s="8">
        <v>100</v>
      </c>
      <c r="I187" s="8">
        <v>100</v>
      </c>
      <c r="J187" s="47">
        <f t="shared" si="6"/>
        <v>96.666666666666671</v>
      </c>
      <c r="K187" s="47">
        <f t="shared" si="7"/>
        <v>676.66666666666663</v>
      </c>
    </row>
    <row r="188" spans="1:11" hidden="1">
      <c r="A188" s="47">
        <v>186</v>
      </c>
      <c r="B188" s="9" t="s">
        <v>2156</v>
      </c>
      <c r="D188" s="8">
        <v>95</v>
      </c>
      <c r="E188" s="8">
        <v>90</v>
      </c>
      <c r="F188" s="8">
        <v>100</v>
      </c>
      <c r="G188" s="8">
        <v>90</v>
      </c>
      <c r="H188" s="8">
        <v>90</v>
      </c>
      <c r="I188" s="8">
        <v>100</v>
      </c>
      <c r="J188" s="47">
        <f t="shared" si="6"/>
        <v>94.166666666666671</v>
      </c>
      <c r="K188" s="47">
        <f t="shared" si="7"/>
        <v>661.11111111111109</v>
      </c>
    </row>
    <row r="189" spans="1:11" hidden="1">
      <c r="A189" s="47">
        <v>187</v>
      </c>
      <c r="B189" s="9" t="s">
        <v>29</v>
      </c>
      <c r="D189" s="8">
        <v>100</v>
      </c>
      <c r="E189" s="8">
        <v>100</v>
      </c>
      <c r="F189" s="8">
        <v>100</v>
      </c>
      <c r="G189" s="8">
        <v>100</v>
      </c>
      <c r="H189" s="8">
        <v>100</v>
      </c>
      <c r="I189" s="8">
        <v>100</v>
      </c>
      <c r="J189" s="47">
        <f t="shared" si="6"/>
        <v>100</v>
      </c>
      <c r="K189" s="47">
        <f t="shared" si="7"/>
        <v>700</v>
      </c>
    </row>
    <row r="190" spans="1:11" hidden="1">
      <c r="A190" s="47">
        <v>188</v>
      </c>
      <c r="B190" s="9" t="s">
        <v>2157</v>
      </c>
      <c r="D190" s="8">
        <v>80</v>
      </c>
      <c r="E190" s="8">
        <v>70</v>
      </c>
      <c r="F190" s="8">
        <v>95</v>
      </c>
      <c r="G190" s="8">
        <v>85</v>
      </c>
      <c r="H190" s="8">
        <v>80</v>
      </c>
      <c r="I190" s="8">
        <v>85</v>
      </c>
      <c r="J190" s="47">
        <f t="shared" si="6"/>
        <v>82.5</v>
      </c>
      <c r="K190" s="47">
        <f t="shared" si="7"/>
        <v>567.77777777777783</v>
      </c>
    </row>
    <row r="191" spans="1:11" hidden="1">
      <c r="A191" s="47">
        <v>189</v>
      </c>
      <c r="B191" s="9" t="s">
        <v>2158</v>
      </c>
      <c r="D191" s="8">
        <v>35</v>
      </c>
      <c r="E191" s="8">
        <v>50</v>
      </c>
      <c r="F191" s="8">
        <v>35</v>
      </c>
      <c r="G191" s="8">
        <v>50</v>
      </c>
      <c r="H191" s="8">
        <v>65</v>
      </c>
      <c r="I191" s="8">
        <v>25</v>
      </c>
      <c r="J191" s="47">
        <f t="shared" si="6"/>
        <v>43.333333333333336</v>
      </c>
      <c r="K191" s="47">
        <f t="shared" si="7"/>
        <v>287.77777777777783</v>
      </c>
    </row>
    <row r="192" spans="1:11" hidden="1">
      <c r="A192" s="47">
        <v>190</v>
      </c>
      <c r="B192" s="9" t="s">
        <v>2159</v>
      </c>
      <c r="D192" s="8">
        <v>65</v>
      </c>
      <c r="E192" s="8">
        <v>70</v>
      </c>
      <c r="F192" s="8">
        <v>75</v>
      </c>
      <c r="G192" s="8">
        <v>45</v>
      </c>
      <c r="H192" s="8">
        <v>75</v>
      </c>
      <c r="I192" s="8">
        <v>90</v>
      </c>
      <c r="J192" s="47">
        <f t="shared" si="6"/>
        <v>70</v>
      </c>
      <c r="K192" s="47">
        <f t="shared" si="7"/>
        <v>501.66666666666669</v>
      </c>
    </row>
    <row r="193" spans="1:11" hidden="1">
      <c r="A193" s="47">
        <v>191</v>
      </c>
      <c r="B193" s="9" t="s">
        <v>2160</v>
      </c>
      <c r="D193" s="8">
        <v>90</v>
      </c>
      <c r="E193" s="8">
        <v>55</v>
      </c>
      <c r="F193" s="8">
        <v>90</v>
      </c>
      <c r="G193" s="8">
        <v>30</v>
      </c>
      <c r="H193" s="8">
        <v>100</v>
      </c>
      <c r="I193" s="8">
        <v>75</v>
      </c>
      <c r="J193" s="47">
        <f t="shared" si="6"/>
        <v>73.333333333333329</v>
      </c>
      <c r="K193" s="47">
        <f t="shared" si="7"/>
        <v>513.33333333333326</v>
      </c>
    </row>
    <row r="194" spans="1:11" hidden="1">
      <c r="A194" s="47">
        <v>192</v>
      </c>
      <c r="B194" s="9" t="s">
        <v>2161</v>
      </c>
      <c r="D194" s="8">
        <v>100</v>
      </c>
      <c r="E194" s="8">
        <v>95</v>
      </c>
      <c r="F194" s="8">
        <v>100</v>
      </c>
      <c r="G194" s="8">
        <v>95</v>
      </c>
      <c r="H194" s="8">
        <v>95</v>
      </c>
      <c r="I194" s="8">
        <v>100</v>
      </c>
      <c r="J194" s="47">
        <f t="shared" si="6"/>
        <v>97.5</v>
      </c>
      <c r="K194" s="47">
        <f t="shared" si="7"/>
        <v>684.44444444444446</v>
      </c>
    </row>
    <row r="195" spans="1:11" hidden="1">
      <c r="A195" s="47">
        <v>193</v>
      </c>
      <c r="B195" s="9" t="s">
        <v>2162</v>
      </c>
      <c r="D195" s="8">
        <v>65</v>
      </c>
      <c r="E195" s="8">
        <v>45</v>
      </c>
      <c r="F195" s="8">
        <v>65</v>
      </c>
      <c r="G195" s="8">
        <v>40</v>
      </c>
      <c r="H195" s="8">
        <v>80</v>
      </c>
      <c r="I195" s="8">
        <v>60</v>
      </c>
      <c r="J195" s="47">
        <f t="shared" si="6"/>
        <v>59.166666666666664</v>
      </c>
      <c r="K195" s="47">
        <f t="shared" si="7"/>
        <v>408.33333333333337</v>
      </c>
    </row>
    <row r="196" spans="1:11" hidden="1">
      <c r="A196" s="47">
        <v>194</v>
      </c>
      <c r="B196" s="9" t="s">
        <v>2163</v>
      </c>
      <c r="D196" s="8">
        <v>45</v>
      </c>
      <c r="E196" s="8">
        <v>40</v>
      </c>
      <c r="F196" s="8">
        <v>60</v>
      </c>
      <c r="G196" s="8">
        <v>45</v>
      </c>
      <c r="H196" s="8">
        <v>75</v>
      </c>
      <c r="I196" s="8">
        <v>50</v>
      </c>
      <c r="J196" s="47">
        <f t="shared" ref="J196:J228" si="8">SUM(D196:I196)/6</f>
        <v>52.5</v>
      </c>
      <c r="K196" s="47">
        <f t="shared" ref="K196:K228" si="9">SUM((( (D196*4+E196*4+F196*2+G196*2+H196*2+I196*4)/18)/100)*700)</f>
        <v>350</v>
      </c>
    </row>
    <row r="197" spans="1:11" hidden="1">
      <c r="A197" s="47">
        <v>195</v>
      </c>
      <c r="B197" s="9" t="s">
        <v>2164</v>
      </c>
      <c r="D197" s="8">
        <v>50</v>
      </c>
      <c r="E197" s="8">
        <v>50</v>
      </c>
      <c r="F197" s="8">
        <v>85</v>
      </c>
      <c r="G197" s="8">
        <v>10</v>
      </c>
      <c r="H197" s="8">
        <v>90</v>
      </c>
      <c r="I197" s="8">
        <v>55</v>
      </c>
      <c r="J197" s="47">
        <f t="shared" si="8"/>
        <v>56.666666666666664</v>
      </c>
      <c r="K197" s="47">
        <f t="shared" si="9"/>
        <v>385.00000000000006</v>
      </c>
    </row>
    <row r="198" spans="1:11" hidden="1">
      <c r="A198" s="47">
        <v>196</v>
      </c>
      <c r="B198" s="9" t="s">
        <v>2165</v>
      </c>
      <c r="D198" s="8">
        <v>70</v>
      </c>
      <c r="E198" s="8">
        <v>20</v>
      </c>
      <c r="F198" s="8">
        <v>65</v>
      </c>
      <c r="G198" s="8">
        <v>65</v>
      </c>
      <c r="H198" s="8">
        <v>60</v>
      </c>
      <c r="I198" s="8">
        <v>35</v>
      </c>
      <c r="J198" s="47">
        <f t="shared" si="8"/>
        <v>52.5</v>
      </c>
      <c r="K198" s="47">
        <f t="shared" si="9"/>
        <v>342.22222222222223</v>
      </c>
    </row>
    <row r="199" spans="1:11" hidden="1">
      <c r="A199" s="47">
        <v>197</v>
      </c>
      <c r="B199" s="9" t="s">
        <v>2166</v>
      </c>
      <c r="D199" s="8">
        <v>60</v>
      </c>
      <c r="E199" s="8">
        <v>35</v>
      </c>
      <c r="F199" s="8">
        <v>55</v>
      </c>
      <c r="G199" s="8">
        <v>50</v>
      </c>
      <c r="H199" s="8">
        <v>65</v>
      </c>
      <c r="I199" s="8">
        <v>55</v>
      </c>
      <c r="J199" s="47">
        <f t="shared" si="8"/>
        <v>53.333333333333336</v>
      </c>
      <c r="K199" s="47">
        <f t="shared" si="9"/>
        <v>365.5555555555556</v>
      </c>
    </row>
    <row r="200" spans="1:11" hidden="1">
      <c r="A200" s="47">
        <v>198</v>
      </c>
      <c r="B200" s="9" t="s">
        <v>2167</v>
      </c>
      <c r="D200" s="8">
        <v>45</v>
      </c>
      <c r="E200" s="8">
        <v>35</v>
      </c>
      <c r="F200" s="8">
        <v>75</v>
      </c>
      <c r="G200" s="8">
        <v>30</v>
      </c>
      <c r="H200" s="8">
        <v>65</v>
      </c>
      <c r="I200" s="8">
        <v>50</v>
      </c>
      <c r="J200" s="47">
        <f t="shared" si="8"/>
        <v>50</v>
      </c>
      <c r="K200" s="47">
        <f t="shared" si="9"/>
        <v>334.44444444444446</v>
      </c>
    </row>
    <row r="201" spans="1:11" hidden="1">
      <c r="A201" s="47">
        <v>199</v>
      </c>
      <c r="B201" s="9" t="s">
        <v>2168</v>
      </c>
      <c r="D201" s="8">
        <v>20</v>
      </c>
      <c r="E201" s="8">
        <v>30</v>
      </c>
      <c r="F201" s="8">
        <v>15</v>
      </c>
      <c r="G201" s="8">
        <v>40</v>
      </c>
      <c r="H201" s="8">
        <v>15</v>
      </c>
      <c r="I201" s="8">
        <v>50</v>
      </c>
      <c r="J201" s="47">
        <f t="shared" si="8"/>
        <v>28.333333333333332</v>
      </c>
      <c r="K201" s="47">
        <f t="shared" si="9"/>
        <v>210</v>
      </c>
    </row>
    <row r="202" spans="1:11" hidden="1">
      <c r="A202" s="47">
        <v>200</v>
      </c>
      <c r="B202" s="9" t="s">
        <v>2169</v>
      </c>
      <c r="D202" s="8">
        <v>30</v>
      </c>
      <c r="E202" s="8">
        <v>35</v>
      </c>
      <c r="F202" s="8">
        <v>25</v>
      </c>
      <c r="G202" s="8">
        <v>20</v>
      </c>
      <c r="H202" s="8">
        <v>20</v>
      </c>
      <c r="I202" s="8">
        <v>25</v>
      </c>
      <c r="J202" s="47">
        <f t="shared" si="8"/>
        <v>25.833333333333332</v>
      </c>
      <c r="K202" s="47">
        <f t="shared" si="9"/>
        <v>190.55555555555554</v>
      </c>
    </row>
    <row r="203" spans="1:11" hidden="1">
      <c r="A203" s="47">
        <v>201</v>
      </c>
      <c r="B203" s="9" t="s">
        <v>2170</v>
      </c>
      <c r="D203" s="8">
        <v>20</v>
      </c>
      <c r="E203" s="8">
        <v>30</v>
      </c>
      <c r="F203" s="8">
        <v>35</v>
      </c>
      <c r="G203" s="8">
        <v>30</v>
      </c>
      <c r="H203" s="8">
        <v>25</v>
      </c>
      <c r="I203" s="8">
        <v>15</v>
      </c>
      <c r="J203" s="47">
        <f t="shared" si="8"/>
        <v>25.833333333333332</v>
      </c>
      <c r="K203" s="47">
        <f t="shared" si="9"/>
        <v>171.11111111111111</v>
      </c>
    </row>
    <row r="204" spans="1:11" hidden="1">
      <c r="A204" s="47">
        <v>202</v>
      </c>
      <c r="B204" s="9" t="s">
        <v>2171</v>
      </c>
      <c r="D204" s="8">
        <v>40</v>
      </c>
      <c r="E204" s="8">
        <v>20</v>
      </c>
      <c r="F204" s="8">
        <v>65</v>
      </c>
      <c r="G204" s="8">
        <v>40</v>
      </c>
      <c r="H204" s="8">
        <v>40</v>
      </c>
      <c r="I204" s="8">
        <v>40</v>
      </c>
      <c r="J204" s="47">
        <f t="shared" si="8"/>
        <v>40.833333333333336</v>
      </c>
      <c r="K204" s="47">
        <f t="shared" si="9"/>
        <v>268.33333333333337</v>
      </c>
    </row>
    <row r="205" spans="1:11" hidden="1">
      <c r="A205" s="47">
        <v>203</v>
      </c>
      <c r="B205" s="9" t="s">
        <v>2172</v>
      </c>
      <c r="D205" s="8">
        <v>30</v>
      </c>
      <c r="E205" s="8">
        <v>35</v>
      </c>
      <c r="F205" s="8">
        <v>15</v>
      </c>
      <c r="G205" s="8">
        <v>60</v>
      </c>
      <c r="H205" s="8">
        <v>45</v>
      </c>
      <c r="I205" s="8">
        <v>15</v>
      </c>
      <c r="J205" s="47">
        <f t="shared" si="8"/>
        <v>33.333333333333336</v>
      </c>
      <c r="K205" s="47">
        <f t="shared" si="9"/>
        <v>217.77777777777777</v>
      </c>
    </row>
    <row r="206" spans="1:11" hidden="1">
      <c r="A206" s="47">
        <v>204</v>
      </c>
      <c r="B206" s="9" t="s">
        <v>2173</v>
      </c>
      <c r="D206" s="8">
        <v>30</v>
      </c>
      <c r="E206" s="8">
        <v>35</v>
      </c>
      <c r="F206" s="8">
        <v>15</v>
      </c>
      <c r="G206" s="8">
        <v>30</v>
      </c>
      <c r="H206" s="8">
        <v>35</v>
      </c>
      <c r="I206" s="8">
        <v>35</v>
      </c>
      <c r="J206" s="47">
        <f t="shared" si="8"/>
        <v>30</v>
      </c>
      <c r="K206" s="47">
        <f t="shared" si="9"/>
        <v>217.77777777777777</v>
      </c>
    </row>
    <row r="207" spans="1:11" hidden="1">
      <c r="A207" s="47">
        <v>205</v>
      </c>
      <c r="B207" s="9" t="s">
        <v>2174</v>
      </c>
      <c r="D207" s="8">
        <v>20</v>
      </c>
      <c r="E207" s="8">
        <v>10</v>
      </c>
      <c r="F207" s="8">
        <v>20</v>
      </c>
      <c r="G207" s="8">
        <v>25</v>
      </c>
      <c r="H207" s="8">
        <v>25</v>
      </c>
      <c r="I207" s="8">
        <v>20</v>
      </c>
      <c r="J207" s="47">
        <f t="shared" si="8"/>
        <v>20</v>
      </c>
      <c r="K207" s="47">
        <f t="shared" si="9"/>
        <v>132.22222222222223</v>
      </c>
    </row>
    <row r="208" spans="1:11" hidden="1">
      <c r="A208" s="47">
        <v>206</v>
      </c>
      <c r="B208" s="9" t="s">
        <v>2175</v>
      </c>
      <c r="D208" s="8">
        <v>20</v>
      </c>
      <c r="E208" s="8">
        <v>20</v>
      </c>
      <c r="F208" s="8">
        <v>35</v>
      </c>
      <c r="G208" s="8">
        <v>30</v>
      </c>
      <c r="H208" s="8">
        <v>30</v>
      </c>
      <c r="I208" s="8">
        <v>15</v>
      </c>
      <c r="J208" s="47">
        <f t="shared" si="8"/>
        <v>25</v>
      </c>
      <c r="K208" s="47">
        <f t="shared" si="9"/>
        <v>159.44444444444443</v>
      </c>
    </row>
    <row r="209" spans="1:11" hidden="1">
      <c r="A209" s="47">
        <v>207</v>
      </c>
      <c r="B209" s="9" t="s">
        <v>2176</v>
      </c>
      <c r="D209" s="8">
        <v>30</v>
      </c>
      <c r="E209" s="8">
        <v>35</v>
      </c>
      <c r="F209" s="8">
        <v>75</v>
      </c>
      <c r="G209" s="8">
        <v>35</v>
      </c>
      <c r="H209" s="8">
        <v>30</v>
      </c>
      <c r="I209" s="8">
        <v>45</v>
      </c>
      <c r="J209" s="47">
        <f t="shared" si="8"/>
        <v>41.666666666666664</v>
      </c>
      <c r="K209" s="47">
        <f t="shared" si="9"/>
        <v>280</v>
      </c>
    </row>
    <row r="210" spans="1:11" hidden="1">
      <c r="A210" s="47">
        <v>208</v>
      </c>
      <c r="B210" s="9" t="s">
        <v>2177</v>
      </c>
      <c r="D210" s="8">
        <v>55</v>
      </c>
      <c r="E210" s="8">
        <v>50</v>
      </c>
      <c r="F210" s="8">
        <v>50</v>
      </c>
      <c r="G210" s="8">
        <v>45</v>
      </c>
      <c r="H210" s="8">
        <v>70</v>
      </c>
      <c r="I210" s="8">
        <v>55</v>
      </c>
      <c r="J210" s="47">
        <f t="shared" si="8"/>
        <v>54.166666666666664</v>
      </c>
      <c r="K210" s="47">
        <f t="shared" si="9"/>
        <v>377.22222222222223</v>
      </c>
    </row>
    <row r="211" spans="1:11" hidden="1">
      <c r="A211" s="47">
        <v>209</v>
      </c>
      <c r="B211" s="9" t="s">
        <v>2178</v>
      </c>
      <c r="D211" s="8">
        <v>40</v>
      </c>
      <c r="E211" s="8">
        <v>20</v>
      </c>
      <c r="F211" s="8">
        <v>35</v>
      </c>
      <c r="G211" s="8">
        <v>25</v>
      </c>
      <c r="H211" s="8">
        <v>65</v>
      </c>
      <c r="I211" s="8">
        <v>45</v>
      </c>
      <c r="J211" s="47">
        <f t="shared" si="8"/>
        <v>38.333333333333336</v>
      </c>
      <c r="K211" s="47">
        <f t="shared" si="9"/>
        <v>260.55555555555554</v>
      </c>
    </row>
    <row r="212" spans="1:11" hidden="1">
      <c r="A212" s="47">
        <v>210</v>
      </c>
      <c r="B212" s="9" t="s">
        <v>2179</v>
      </c>
      <c r="D212" s="8">
        <v>45</v>
      </c>
      <c r="E212" s="8">
        <v>35</v>
      </c>
      <c r="F212" s="8">
        <v>50</v>
      </c>
      <c r="G212" s="8">
        <v>30</v>
      </c>
      <c r="H212" s="8">
        <v>45</v>
      </c>
      <c r="I212" s="8">
        <v>30</v>
      </c>
      <c r="J212" s="47">
        <f t="shared" si="8"/>
        <v>39.166666666666664</v>
      </c>
      <c r="K212" s="47">
        <f t="shared" si="9"/>
        <v>268.33333333333337</v>
      </c>
    </row>
    <row r="213" spans="1:11" hidden="1">
      <c r="A213" s="47">
        <v>211</v>
      </c>
      <c r="B213" s="9" t="s">
        <v>2180</v>
      </c>
      <c r="D213" s="8">
        <v>25</v>
      </c>
      <c r="E213" s="8">
        <v>30</v>
      </c>
      <c r="F213" s="8">
        <v>20</v>
      </c>
      <c r="G213" s="8">
        <v>30</v>
      </c>
      <c r="H213" s="8">
        <v>15</v>
      </c>
      <c r="I213" s="8">
        <v>25</v>
      </c>
      <c r="J213" s="47">
        <f t="shared" si="8"/>
        <v>24.166666666666668</v>
      </c>
      <c r="K213" s="47">
        <f t="shared" si="9"/>
        <v>175</v>
      </c>
    </row>
    <row r="214" spans="1:11" hidden="1">
      <c r="A214" s="47">
        <v>212</v>
      </c>
      <c r="B214" s="9" t="s">
        <v>2181</v>
      </c>
      <c r="D214" s="8">
        <v>35</v>
      </c>
      <c r="E214" s="8">
        <v>20</v>
      </c>
      <c r="F214" s="8">
        <v>65</v>
      </c>
      <c r="G214" s="8">
        <v>35</v>
      </c>
      <c r="H214" s="8">
        <v>40</v>
      </c>
      <c r="I214" s="8">
        <v>30</v>
      </c>
      <c r="J214" s="47">
        <f t="shared" si="8"/>
        <v>37.5</v>
      </c>
      <c r="K214" s="47">
        <f t="shared" si="9"/>
        <v>241.11111111111111</v>
      </c>
    </row>
    <row r="215" spans="1:11" hidden="1">
      <c r="A215" s="47">
        <v>213</v>
      </c>
      <c r="B215" s="9" t="s">
        <v>2182</v>
      </c>
      <c r="D215" s="8">
        <v>65</v>
      </c>
      <c r="E215" s="8">
        <v>30</v>
      </c>
      <c r="F215" s="8">
        <v>80</v>
      </c>
      <c r="G215" s="8">
        <v>20</v>
      </c>
      <c r="H215" s="8">
        <v>80</v>
      </c>
      <c r="I215" s="8">
        <v>40</v>
      </c>
      <c r="J215" s="47">
        <f t="shared" si="8"/>
        <v>52.5</v>
      </c>
      <c r="K215" s="47">
        <f t="shared" si="9"/>
        <v>350</v>
      </c>
    </row>
    <row r="216" spans="1:11" hidden="1">
      <c r="A216" s="47">
        <v>214</v>
      </c>
      <c r="B216" s="9" t="s">
        <v>2183</v>
      </c>
      <c r="D216" s="8">
        <v>65</v>
      </c>
      <c r="E216" s="8">
        <v>40</v>
      </c>
      <c r="F216" s="8">
        <v>75</v>
      </c>
      <c r="G216" s="8">
        <v>50</v>
      </c>
      <c r="H216" s="8">
        <v>45</v>
      </c>
      <c r="I216" s="8">
        <v>30</v>
      </c>
      <c r="J216" s="47">
        <f t="shared" si="8"/>
        <v>50.833333333333336</v>
      </c>
      <c r="K216" s="47">
        <f t="shared" si="9"/>
        <v>342.22222222222223</v>
      </c>
    </row>
    <row r="217" spans="1:11" hidden="1">
      <c r="A217" s="47">
        <v>215</v>
      </c>
      <c r="B217" s="9" t="s">
        <v>2184</v>
      </c>
      <c r="D217" s="8">
        <v>40</v>
      </c>
      <c r="E217" s="8">
        <v>20</v>
      </c>
      <c r="F217" s="8">
        <v>40</v>
      </c>
      <c r="G217" s="8">
        <v>15</v>
      </c>
      <c r="H217" s="8">
        <v>45</v>
      </c>
      <c r="I217" s="8">
        <v>40</v>
      </c>
      <c r="J217" s="47">
        <f t="shared" si="8"/>
        <v>33.333333333333336</v>
      </c>
      <c r="K217" s="47">
        <f t="shared" si="9"/>
        <v>233.33333333333337</v>
      </c>
    </row>
    <row r="218" spans="1:11" hidden="1">
      <c r="A218" s="47">
        <v>216</v>
      </c>
      <c r="B218" s="9" t="s">
        <v>2185</v>
      </c>
      <c r="D218" s="8">
        <v>40</v>
      </c>
      <c r="E218" s="8">
        <v>25</v>
      </c>
      <c r="F218" s="8">
        <v>45</v>
      </c>
      <c r="G218" s="8">
        <v>20</v>
      </c>
      <c r="H218" s="8">
        <v>45</v>
      </c>
      <c r="I218" s="8">
        <v>50</v>
      </c>
      <c r="J218" s="47">
        <f t="shared" si="8"/>
        <v>37.5</v>
      </c>
      <c r="K218" s="47">
        <f t="shared" si="9"/>
        <v>264.44444444444446</v>
      </c>
    </row>
    <row r="219" spans="1:11" hidden="1">
      <c r="A219" s="47">
        <v>217</v>
      </c>
      <c r="B219" s="9" t="s">
        <v>2186</v>
      </c>
      <c r="D219" s="8">
        <v>30</v>
      </c>
      <c r="E219" s="8">
        <v>30</v>
      </c>
      <c r="F219" s="8">
        <v>25</v>
      </c>
      <c r="G219" s="8">
        <v>5</v>
      </c>
      <c r="H219" s="8">
        <v>25</v>
      </c>
      <c r="I219" s="8">
        <v>35</v>
      </c>
      <c r="J219" s="47">
        <f t="shared" si="8"/>
        <v>25</v>
      </c>
      <c r="K219" s="47">
        <f t="shared" si="9"/>
        <v>190.55555555555554</v>
      </c>
    </row>
    <row r="220" spans="1:11" hidden="1">
      <c r="A220" s="47">
        <v>218</v>
      </c>
      <c r="B220" s="9" t="s">
        <v>2187</v>
      </c>
      <c r="D220" s="8">
        <v>15</v>
      </c>
      <c r="E220" s="8">
        <v>25</v>
      </c>
      <c r="F220" s="8">
        <v>35</v>
      </c>
      <c r="G220" s="8">
        <v>35</v>
      </c>
      <c r="H220" s="8">
        <v>60</v>
      </c>
      <c r="I220" s="8">
        <v>20</v>
      </c>
      <c r="J220" s="47">
        <f t="shared" si="8"/>
        <v>31.666666666666668</v>
      </c>
      <c r="K220" s="47">
        <f t="shared" si="9"/>
        <v>194.44444444444446</v>
      </c>
    </row>
    <row r="221" spans="1:11" hidden="1">
      <c r="A221" s="47">
        <v>219</v>
      </c>
      <c r="B221" s="9" t="s">
        <v>2188</v>
      </c>
      <c r="D221" s="8">
        <v>40</v>
      </c>
      <c r="E221" s="8">
        <v>15</v>
      </c>
      <c r="F221" s="8">
        <v>15</v>
      </c>
      <c r="G221" s="8">
        <v>35</v>
      </c>
      <c r="H221" s="8">
        <v>20</v>
      </c>
      <c r="I221" s="8">
        <v>35</v>
      </c>
      <c r="J221" s="47">
        <f t="shared" si="8"/>
        <v>26.666666666666668</v>
      </c>
      <c r="K221" s="47">
        <f t="shared" si="9"/>
        <v>194.44444444444446</v>
      </c>
    </row>
    <row r="222" spans="1:11" hidden="1">
      <c r="A222" s="47">
        <v>220</v>
      </c>
      <c r="B222" s="9" t="s">
        <v>2189</v>
      </c>
      <c r="D222" s="8">
        <v>60</v>
      </c>
      <c r="E222" s="8">
        <v>10</v>
      </c>
      <c r="F222" s="8">
        <v>80</v>
      </c>
      <c r="G222" s="8">
        <v>15</v>
      </c>
      <c r="H222" s="8">
        <v>55</v>
      </c>
      <c r="I222" s="8">
        <v>65</v>
      </c>
      <c r="J222" s="47">
        <f t="shared" si="8"/>
        <v>47.5</v>
      </c>
      <c r="K222" s="47">
        <f t="shared" si="9"/>
        <v>326.66666666666663</v>
      </c>
    </row>
    <row r="223" spans="1:11" hidden="1">
      <c r="A223" s="47">
        <v>221</v>
      </c>
      <c r="B223" s="9" t="s">
        <v>2190</v>
      </c>
      <c r="D223" s="8">
        <v>35</v>
      </c>
      <c r="E223" s="8">
        <v>30</v>
      </c>
      <c r="F223" s="8">
        <v>30</v>
      </c>
      <c r="G223" s="8">
        <v>25</v>
      </c>
      <c r="H223" s="8">
        <v>55</v>
      </c>
      <c r="I223" s="8">
        <v>45</v>
      </c>
      <c r="J223" s="47">
        <f t="shared" si="8"/>
        <v>36.666666666666664</v>
      </c>
      <c r="K223" s="47">
        <f t="shared" si="9"/>
        <v>256.66666666666663</v>
      </c>
    </row>
    <row r="224" spans="1:11" hidden="1">
      <c r="A224" s="47">
        <v>222</v>
      </c>
      <c r="B224" s="9" t="s">
        <v>2191</v>
      </c>
      <c r="D224" s="8">
        <v>30</v>
      </c>
      <c r="E224" s="8">
        <v>20</v>
      </c>
      <c r="F224" s="8">
        <v>60</v>
      </c>
      <c r="G224" s="8">
        <v>30</v>
      </c>
      <c r="H224" s="8">
        <v>25</v>
      </c>
      <c r="I224" s="8">
        <v>35</v>
      </c>
      <c r="J224" s="47">
        <f t="shared" si="8"/>
        <v>33.333333333333336</v>
      </c>
      <c r="K224" s="47">
        <f t="shared" si="9"/>
        <v>221.66666666666666</v>
      </c>
    </row>
    <row r="225" spans="1:11" hidden="1">
      <c r="A225" s="47">
        <v>223</v>
      </c>
      <c r="B225" s="9" t="s">
        <v>2192</v>
      </c>
      <c r="D225" s="8">
        <v>55</v>
      </c>
      <c r="E225" s="8">
        <v>40</v>
      </c>
      <c r="F225" s="8">
        <v>40</v>
      </c>
      <c r="G225" s="8">
        <v>40</v>
      </c>
      <c r="H225" s="8">
        <v>35</v>
      </c>
      <c r="I225" s="8">
        <v>25</v>
      </c>
      <c r="J225" s="47">
        <f t="shared" si="8"/>
        <v>39.166666666666664</v>
      </c>
      <c r="K225" s="47">
        <f t="shared" si="9"/>
        <v>276.11111111111109</v>
      </c>
    </row>
    <row r="226" spans="1:11" hidden="1">
      <c r="A226" s="47">
        <v>224</v>
      </c>
      <c r="B226" s="9" t="s">
        <v>1049</v>
      </c>
      <c r="D226" s="8">
        <v>25</v>
      </c>
      <c r="E226" s="8">
        <v>30</v>
      </c>
      <c r="F226" s="8">
        <v>25</v>
      </c>
      <c r="G226" s="8">
        <v>40</v>
      </c>
      <c r="H226" s="8">
        <v>25</v>
      </c>
      <c r="I226" s="8">
        <v>20</v>
      </c>
      <c r="J226" s="47">
        <f t="shared" si="8"/>
        <v>27.5</v>
      </c>
      <c r="K226" s="47">
        <f t="shared" si="9"/>
        <v>186.66666666666666</v>
      </c>
    </row>
    <row r="227" spans="1:11" hidden="1">
      <c r="A227" s="47">
        <v>225</v>
      </c>
      <c r="B227" s="9" t="s">
        <v>2193</v>
      </c>
      <c r="D227" s="8">
        <v>40</v>
      </c>
      <c r="E227" s="8">
        <v>20</v>
      </c>
      <c r="F227" s="8">
        <v>30</v>
      </c>
      <c r="G227" s="8">
        <v>25</v>
      </c>
      <c r="H227" s="8">
        <v>65</v>
      </c>
      <c r="I227" s="8">
        <v>55</v>
      </c>
      <c r="J227" s="47">
        <f t="shared" si="8"/>
        <v>39.166666666666664</v>
      </c>
      <c r="K227" s="47">
        <f t="shared" si="9"/>
        <v>272.22222222222217</v>
      </c>
    </row>
    <row r="228" spans="1:11" hidden="1">
      <c r="A228" s="47">
        <v>226</v>
      </c>
      <c r="B228" s="9" t="s">
        <v>2194</v>
      </c>
      <c r="D228" s="8">
        <v>45</v>
      </c>
      <c r="E228" s="8">
        <v>40</v>
      </c>
      <c r="F228" s="8">
        <v>35</v>
      </c>
      <c r="G228" s="8">
        <v>30</v>
      </c>
      <c r="H228" s="8">
        <v>75</v>
      </c>
      <c r="I228" s="8">
        <v>35</v>
      </c>
      <c r="J228" s="47">
        <f t="shared" si="8"/>
        <v>43.333333333333336</v>
      </c>
      <c r="K228" s="47">
        <f t="shared" si="9"/>
        <v>295.55555555555554</v>
      </c>
    </row>
    <row r="229" spans="1:11" hidden="1">
      <c r="D229">
        <f>SUM(D3:D228)/226</f>
        <v>73.097345132743357</v>
      </c>
      <c r="E229" s="47">
        <f t="shared" ref="E229:K229" si="10">SUM(E3:E228)/226</f>
        <v>58.827433628318587</v>
      </c>
      <c r="F229" s="47">
        <f t="shared" si="10"/>
        <v>74.601769911504419</v>
      </c>
      <c r="G229" s="47">
        <f t="shared" si="10"/>
        <v>58.871681415929203</v>
      </c>
      <c r="H229" s="47">
        <f t="shared" si="10"/>
        <v>77.654867256637175</v>
      </c>
      <c r="I229" s="47">
        <f t="shared" si="10"/>
        <v>68.849557522123888</v>
      </c>
      <c r="J229" s="47">
        <f t="shared" si="10"/>
        <v>68.650442477876055</v>
      </c>
      <c r="K229" s="47">
        <f t="shared" si="10"/>
        <v>476.52654867256632</v>
      </c>
    </row>
    <row r="230" spans="1:11" hidden="1">
      <c r="J230" s="46">
        <f t="shared" ref="J230:J233" si="11">SUM(D230:I230)/6</f>
        <v>0</v>
      </c>
      <c r="K230" s="46">
        <f t="shared" ref="K230:K233" si="12">SUM((( (D230*4+E230*4+F230*2+G230*2+H230*2+I230*4)/18)/100)*700)</f>
        <v>0</v>
      </c>
    </row>
    <row r="231" spans="1:11" hidden="1">
      <c r="J231" s="46">
        <f t="shared" si="11"/>
        <v>0</v>
      </c>
      <c r="K231" s="46">
        <f t="shared" si="12"/>
        <v>0</v>
      </c>
    </row>
    <row r="232" spans="1:11" hidden="1">
      <c r="J232" s="46">
        <f t="shared" si="11"/>
        <v>0</v>
      </c>
      <c r="K232" s="46">
        <f t="shared" si="12"/>
        <v>0</v>
      </c>
    </row>
    <row r="233" spans="1:11" hidden="1">
      <c r="J233" s="46">
        <f t="shared" si="11"/>
        <v>0</v>
      </c>
      <c r="K233" s="46">
        <f t="shared" si="12"/>
        <v>0</v>
      </c>
    </row>
  </sheetData>
  <autoFilter ref="A2:K233">
    <filterColumn colId="10">
      <filters>
        <filter val="692,2222222"/>
      </filters>
    </filterColumn>
  </autoFilter>
  <sortState ref="A3:K228">
    <sortCondition descending="1" ref="K1"/>
  </sortState>
  <pageMargins left="0.7" right="0.7" top="0.75" bottom="0.75" header="0.3" footer="0.3"/>
  <pageSetup paperSize="9" orientation="portrait" horizontalDpi="0" verticalDpi="0" r:id="rId1"/>
  <ignoredErrors>
    <ignoredError sqref="J229:K2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topLeftCell="A10" workbookViewId="0">
      <selection activeCell="L6" sqref="L6"/>
    </sheetView>
  </sheetViews>
  <sheetFormatPr defaultRowHeight="15"/>
  <cols>
    <col min="1" max="1" width="5.85546875" customWidth="1"/>
    <col min="2" max="2" width="42" customWidth="1"/>
    <col min="3" max="4" width="8.5703125" customWidth="1"/>
    <col min="5" max="5" width="10.85546875" customWidth="1"/>
    <col min="6" max="6" width="7.140625" customWidth="1"/>
    <col min="7" max="7" width="8.28515625" customWidth="1"/>
    <col min="8" max="8" width="6.85546875" customWidth="1"/>
    <col min="9" max="9" width="6.42578125" customWidth="1"/>
    <col min="10" max="10" width="7.140625" customWidth="1"/>
    <col min="11" max="11" width="7.42578125" customWidth="1"/>
    <col min="12" max="12" width="8.5703125" customWidth="1"/>
  </cols>
  <sheetData>
    <row r="1" spans="1:12" ht="35.25" customHeight="1">
      <c r="A1" s="70" t="s">
        <v>2241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77.25" customHeight="1">
      <c r="A2" s="26" t="s">
        <v>1871</v>
      </c>
      <c r="B2" s="20" t="s">
        <v>988</v>
      </c>
      <c r="C2" s="21" t="s">
        <v>1868</v>
      </c>
      <c r="D2" s="21" t="s">
        <v>1093</v>
      </c>
      <c r="E2" s="22" t="s">
        <v>3</v>
      </c>
      <c r="F2" s="22" t="s">
        <v>4</v>
      </c>
      <c r="G2" s="21" t="s">
        <v>1869</v>
      </c>
      <c r="H2" s="22" t="s">
        <v>6</v>
      </c>
      <c r="I2" s="22" t="s">
        <v>10</v>
      </c>
      <c r="J2" s="22" t="s">
        <v>9</v>
      </c>
      <c r="K2" s="22" t="s">
        <v>7</v>
      </c>
      <c r="L2" s="22" t="s">
        <v>1870</v>
      </c>
    </row>
    <row r="3" spans="1:12" s="10" customFormat="1" ht="20.100000000000001" customHeight="1">
      <c r="A3" s="23">
        <v>1</v>
      </c>
      <c r="B3" s="40" t="s">
        <v>1953</v>
      </c>
      <c r="C3" s="41">
        <v>3</v>
      </c>
      <c r="D3" s="41">
        <v>42</v>
      </c>
      <c r="E3" s="42">
        <v>89.047619047619051</v>
      </c>
      <c r="F3" s="42">
        <v>72.5</v>
      </c>
      <c r="G3" s="41">
        <v>91.428571428571431</v>
      </c>
      <c r="H3" s="42">
        <v>71.785714285714292</v>
      </c>
      <c r="I3" s="42">
        <v>92.142857142857139</v>
      </c>
      <c r="J3" s="43">
        <v>90.166666666666671</v>
      </c>
      <c r="K3" s="43">
        <v>84.511904761904745</v>
      </c>
      <c r="L3" s="43">
        <v>590.16666666666674</v>
      </c>
    </row>
    <row r="4" spans="1:12" s="10" customFormat="1" ht="20.100000000000001" customHeight="1">
      <c r="A4" s="23">
        <v>2</v>
      </c>
      <c r="B4" s="40" t="s">
        <v>1954</v>
      </c>
      <c r="C4" s="41">
        <v>2</v>
      </c>
      <c r="D4" s="41">
        <v>36</v>
      </c>
      <c r="E4" s="42">
        <v>81.805555555555557</v>
      </c>
      <c r="F4" s="42">
        <v>66.25</v>
      </c>
      <c r="G4" s="41">
        <v>84.444444444444443</v>
      </c>
      <c r="H4" s="42">
        <v>58.888888888888886</v>
      </c>
      <c r="I4" s="42">
        <v>88.472222222222229</v>
      </c>
      <c r="J4" s="43">
        <v>77.5</v>
      </c>
      <c r="K4" s="43">
        <v>76.226851851851848</v>
      </c>
      <c r="L4" s="43">
        <v>531.15740740740739</v>
      </c>
    </row>
    <row r="5" spans="1:12" ht="20.100000000000001" customHeight="1">
      <c r="A5" s="23">
        <v>3</v>
      </c>
      <c r="B5" s="23" t="s">
        <v>989</v>
      </c>
      <c r="C5" s="25">
        <v>8</v>
      </c>
      <c r="D5" s="25">
        <v>226</v>
      </c>
      <c r="E5" s="24">
        <v>73.097345132743357</v>
      </c>
      <c r="F5" s="24">
        <v>58.827433628318587</v>
      </c>
      <c r="G5" s="24">
        <v>74.601769911504419</v>
      </c>
      <c r="H5" s="24">
        <v>58.871681415929203</v>
      </c>
      <c r="I5" s="24">
        <v>77.654867256637175</v>
      </c>
      <c r="J5" s="24">
        <v>68.849557522123888</v>
      </c>
      <c r="K5" s="24">
        <v>68.650442477876055</v>
      </c>
      <c r="L5" s="24">
        <v>476.52654867256632</v>
      </c>
    </row>
    <row r="6" spans="1:12" ht="20.100000000000001" customHeight="1">
      <c r="A6" s="23">
        <v>4</v>
      </c>
      <c r="B6" s="23" t="s">
        <v>1482</v>
      </c>
      <c r="C6" s="25">
        <v>2</v>
      </c>
      <c r="D6" s="25">
        <v>34</v>
      </c>
      <c r="E6" s="24">
        <v>67.941176470588232</v>
      </c>
      <c r="F6" s="24">
        <v>54.705882352941174</v>
      </c>
      <c r="G6" s="24">
        <v>65.588235294117652</v>
      </c>
      <c r="H6" s="24">
        <v>56.323529411764703</v>
      </c>
      <c r="I6" s="24">
        <v>75.294117647058826</v>
      </c>
      <c r="J6" s="24">
        <v>65.882352941176464</v>
      </c>
      <c r="K6" s="24">
        <v>64.289215686274503</v>
      </c>
      <c r="L6" s="24">
        <v>446.65032679738556</v>
      </c>
    </row>
    <row r="7" spans="1:12" ht="20.100000000000001" customHeight="1">
      <c r="A7" s="23">
        <v>5</v>
      </c>
      <c r="B7" s="23" t="s">
        <v>1344</v>
      </c>
      <c r="C7" s="25">
        <v>1</v>
      </c>
      <c r="D7" s="25">
        <v>13</v>
      </c>
      <c r="E7" s="24">
        <v>67.692307692307693</v>
      </c>
      <c r="F7" s="24">
        <v>54.615384615384613</v>
      </c>
      <c r="G7" s="24">
        <v>70.384615384615387</v>
      </c>
      <c r="H7" s="24">
        <v>54.615384615384613</v>
      </c>
      <c r="I7" s="24">
        <v>75.384615384615387</v>
      </c>
      <c r="J7" s="24">
        <v>61.53846153846154</v>
      </c>
      <c r="K7" s="24">
        <v>64.038461538461533</v>
      </c>
      <c r="L7" s="24">
        <v>441.83760683760681</v>
      </c>
    </row>
    <row r="8" spans="1:12" ht="20.100000000000001" customHeight="1">
      <c r="A8" s="23">
        <v>6</v>
      </c>
      <c r="B8" s="23" t="s">
        <v>1449</v>
      </c>
      <c r="C8" s="25">
        <v>1</v>
      </c>
      <c r="D8" s="25">
        <v>7</v>
      </c>
      <c r="E8" s="24">
        <v>61.428571428571431</v>
      </c>
      <c r="F8" s="24">
        <v>65</v>
      </c>
      <c r="G8" s="24">
        <v>51.428571428571431</v>
      </c>
      <c r="H8" s="24">
        <v>64.285714285714292</v>
      </c>
      <c r="I8" s="24">
        <v>79.285714285714292</v>
      </c>
      <c r="J8" s="24">
        <v>71.428571428571431</v>
      </c>
      <c r="K8" s="24">
        <v>65.476190476190482</v>
      </c>
      <c r="L8" s="24">
        <v>459.44444444444446</v>
      </c>
    </row>
    <row r="9" spans="1:12" ht="20.100000000000001" customHeight="1">
      <c r="A9" s="23">
        <v>7</v>
      </c>
      <c r="B9" s="23" t="s">
        <v>991</v>
      </c>
      <c r="C9" s="25">
        <v>11</v>
      </c>
      <c r="D9" s="25">
        <v>302</v>
      </c>
      <c r="E9" s="24">
        <v>69.337748344370866</v>
      </c>
      <c r="F9" s="24">
        <v>54.602649006622514</v>
      </c>
      <c r="G9" s="24">
        <v>70.215231788079464</v>
      </c>
      <c r="H9" s="24">
        <v>58.609271523178805</v>
      </c>
      <c r="I9" s="24">
        <v>76.158940397350989</v>
      </c>
      <c r="J9" s="24">
        <v>63.658940397350996</v>
      </c>
      <c r="K9" s="24">
        <v>65.4304635761589</v>
      </c>
      <c r="L9" s="24">
        <v>451.25275938189839</v>
      </c>
    </row>
    <row r="10" spans="1:12" ht="20.100000000000001" customHeight="1">
      <c r="A10" s="23">
        <v>8</v>
      </c>
      <c r="B10" s="23" t="s">
        <v>1760</v>
      </c>
      <c r="C10" s="25">
        <v>1</v>
      </c>
      <c r="D10" s="25">
        <v>25</v>
      </c>
      <c r="E10" s="24">
        <v>67.400000000000006</v>
      </c>
      <c r="F10" s="24">
        <v>56.8</v>
      </c>
      <c r="G10" s="24">
        <v>75</v>
      </c>
      <c r="H10" s="24">
        <v>56.4</v>
      </c>
      <c r="I10" s="24">
        <v>70</v>
      </c>
      <c r="J10" s="24">
        <v>71.2</v>
      </c>
      <c r="K10" s="24">
        <v>66.133333333333326</v>
      </c>
      <c r="L10" s="24">
        <v>460.6</v>
      </c>
    </row>
    <row r="11" spans="1:12" ht="20.100000000000001" customHeight="1">
      <c r="A11" s="23">
        <v>9</v>
      </c>
      <c r="B11" s="23" t="s">
        <v>1804</v>
      </c>
      <c r="C11" s="25">
        <v>1</v>
      </c>
      <c r="D11" s="25">
        <v>14</v>
      </c>
      <c r="E11" s="24">
        <v>65.714285714285708</v>
      </c>
      <c r="F11" s="24">
        <v>54.642857142857146</v>
      </c>
      <c r="G11" s="24">
        <v>74.285714285714292</v>
      </c>
      <c r="H11" s="24">
        <v>57.5</v>
      </c>
      <c r="I11" s="24">
        <v>80.357142857142861</v>
      </c>
      <c r="J11" s="24">
        <v>64.642857142857139</v>
      </c>
      <c r="K11" s="24">
        <v>66.19047619047619</v>
      </c>
      <c r="L11" s="24">
        <v>452.77777777777777</v>
      </c>
    </row>
    <row r="12" spans="1:12" ht="20.100000000000001" customHeight="1">
      <c r="A12" s="23">
        <v>10</v>
      </c>
      <c r="B12" s="23" t="s">
        <v>990</v>
      </c>
      <c r="C12" s="25">
        <v>9</v>
      </c>
      <c r="D12" s="25">
        <v>225</v>
      </c>
      <c r="E12" s="24">
        <v>65.688888888888883</v>
      </c>
      <c r="F12" s="24">
        <v>55.355555555555554</v>
      </c>
      <c r="G12" s="24">
        <v>63.884444444444448</v>
      </c>
      <c r="H12" s="24">
        <v>50.733333333333334</v>
      </c>
      <c r="I12" s="24">
        <v>66.355555555555554</v>
      </c>
      <c r="J12" s="24">
        <v>58.911111111111111</v>
      </c>
      <c r="K12" s="24">
        <v>60.154814814814827</v>
      </c>
      <c r="L12" s="24">
        <v>420.68790123456785</v>
      </c>
    </row>
    <row r="13" spans="1:12" ht="20.100000000000001" customHeight="1">
      <c r="A13" s="23">
        <v>11</v>
      </c>
      <c r="B13" s="23" t="s">
        <v>1563</v>
      </c>
      <c r="C13" s="25">
        <v>2</v>
      </c>
      <c r="D13" s="25">
        <v>61</v>
      </c>
      <c r="E13" s="24">
        <v>65.885245901639351</v>
      </c>
      <c r="F13" s="24">
        <v>50.491803278688522</v>
      </c>
      <c r="G13" s="24">
        <v>64.672131147540981</v>
      </c>
      <c r="H13" s="24">
        <v>45.327868852459019</v>
      </c>
      <c r="I13" s="24">
        <v>69.426229508196727</v>
      </c>
      <c r="J13" s="24">
        <v>65.213114754098356</v>
      </c>
      <c r="K13" s="24">
        <v>60.169398907103826</v>
      </c>
      <c r="L13" s="24">
        <v>422.02732240437166</v>
      </c>
    </row>
    <row r="14" spans="1:12" ht="20.100000000000001" customHeight="1">
      <c r="A14" s="23">
        <v>12</v>
      </c>
      <c r="B14" s="23" t="s">
        <v>997</v>
      </c>
      <c r="C14" s="25">
        <v>4</v>
      </c>
      <c r="D14" s="25">
        <v>78</v>
      </c>
      <c r="E14" s="24">
        <v>63.717948717948715</v>
      </c>
      <c r="F14" s="24">
        <v>51.794871794871796</v>
      </c>
      <c r="G14" s="24">
        <v>64.679487179487182</v>
      </c>
      <c r="H14" s="24">
        <v>50.384615384615387</v>
      </c>
      <c r="I14" s="24">
        <v>75.769230769230774</v>
      </c>
      <c r="J14" s="24">
        <v>51.474358974358971</v>
      </c>
      <c r="K14" s="24">
        <v>59.636752136752165</v>
      </c>
      <c r="L14" s="24">
        <v>408.18376068376074</v>
      </c>
    </row>
    <row r="15" spans="1:12" ht="20.100000000000001" customHeight="1">
      <c r="A15" s="23">
        <v>13</v>
      </c>
      <c r="B15" s="23" t="s">
        <v>1195</v>
      </c>
      <c r="C15" s="25">
        <v>3</v>
      </c>
      <c r="D15" s="25">
        <v>101</v>
      </c>
      <c r="E15" s="24">
        <v>64.158415841584159</v>
      </c>
      <c r="F15" s="24">
        <v>53.564356435643568</v>
      </c>
      <c r="G15" s="24">
        <v>65.841584158415841</v>
      </c>
      <c r="H15" s="24">
        <v>44.504950495049506</v>
      </c>
      <c r="I15" s="24">
        <v>68.811881188118818</v>
      </c>
      <c r="J15" s="24">
        <v>0</v>
      </c>
      <c r="K15" s="24">
        <v>49.480198019801982</v>
      </c>
      <c r="L15" s="24">
        <v>414.6633663366336</v>
      </c>
    </row>
    <row r="16" spans="1:12" ht="20.100000000000001" customHeight="1">
      <c r="A16" s="23">
        <v>14</v>
      </c>
      <c r="B16" s="23" t="s">
        <v>1867</v>
      </c>
      <c r="C16" s="25">
        <v>2</v>
      </c>
      <c r="D16" s="25">
        <v>43</v>
      </c>
      <c r="E16" s="24">
        <v>65.714285714285708</v>
      </c>
      <c r="F16" s="24">
        <v>46.904761904761905</v>
      </c>
      <c r="G16" s="24">
        <v>60.833333333333336</v>
      </c>
      <c r="H16" s="24">
        <v>55.595238095238095</v>
      </c>
      <c r="I16" s="24">
        <v>73.214285714285708</v>
      </c>
      <c r="J16" s="24">
        <v>54.404761904761905</v>
      </c>
      <c r="K16" s="24">
        <v>59.44444444444445</v>
      </c>
      <c r="L16" s="24">
        <v>407.31481481481484</v>
      </c>
    </row>
    <row r="17" spans="1:12" ht="20.100000000000001" customHeight="1">
      <c r="A17" s="23">
        <v>15</v>
      </c>
      <c r="B17" s="23" t="s">
        <v>993</v>
      </c>
      <c r="C17" s="25">
        <v>2</v>
      </c>
      <c r="D17" s="25">
        <v>61</v>
      </c>
      <c r="E17" s="24">
        <v>60.409836065573771</v>
      </c>
      <c r="F17" s="24">
        <v>48.114754098360656</v>
      </c>
      <c r="G17" s="24">
        <v>57.540983606557376</v>
      </c>
      <c r="H17" s="24">
        <v>52.131147540983605</v>
      </c>
      <c r="I17" s="24">
        <v>65.573770491803273</v>
      </c>
      <c r="J17" s="24">
        <v>60</v>
      </c>
      <c r="K17" s="24">
        <v>57.2950819672131</v>
      </c>
      <c r="L17" s="24">
        <v>398.4517304189435</v>
      </c>
    </row>
    <row r="18" spans="1:12" ht="20.100000000000001" customHeight="1">
      <c r="A18" s="23">
        <v>16</v>
      </c>
      <c r="B18" s="23" t="s">
        <v>995</v>
      </c>
      <c r="C18" s="25">
        <v>1</v>
      </c>
      <c r="D18" s="25">
        <v>24</v>
      </c>
      <c r="E18" s="24">
        <v>61.458333333333336</v>
      </c>
      <c r="F18" s="24">
        <v>47.916666666666664</v>
      </c>
      <c r="G18" s="24">
        <v>67.916666666666671</v>
      </c>
      <c r="H18" s="24">
        <v>29.166666666666668</v>
      </c>
      <c r="I18" s="24">
        <v>73.541666666666671</v>
      </c>
      <c r="J18" s="24">
        <v>70.416666666666671</v>
      </c>
      <c r="K18" s="24">
        <v>58.402777777777771</v>
      </c>
      <c r="L18" s="24">
        <v>412.38425925925918</v>
      </c>
    </row>
    <row r="19" spans="1:12" ht="20.100000000000001" customHeight="1">
      <c r="A19" s="23">
        <v>17</v>
      </c>
      <c r="B19" s="23" t="s">
        <v>992</v>
      </c>
      <c r="C19" s="25">
        <v>4</v>
      </c>
      <c r="D19" s="25">
        <v>107</v>
      </c>
      <c r="E19" s="24">
        <v>57.429906542056074</v>
      </c>
      <c r="F19" s="24">
        <v>49.345794392523366</v>
      </c>
      <c r="G19" s="24">
        <v>57.10280373831776</v>
      </c>
      <c r="H19" s="24">
        <v>44.252336448598129</v>
      </c>
      <c r="I19" s="24">
        <v>65.186915887850461</v>
      </c>
      <c r="J19" s="24">
        <v>57.710280373831779</v>
      </c>
      <c r="K19" s="24">
        <v>55.171339563862936</v>
      </c>
      <c r="L19" s="24">
        <v>385.3997923156802</v>
      </c>
    </row>
    <row r="20" spans="1:12" ht="20.100000000000001" customHeight="1">
      <c r="A20" s="23">
        <v>18</v>
      </c>
      <c r="B20" s="23" t="s">
        <v>1092</v>
      </c>
      <c r="C20" s="25">
        <v>4</v>
      </c>
      <c r="D20" s="25">
        <v>98</v>
      </c>
      <c r="E20" s="24">
        <v>60.421052631578945</v>
      </c>
      <c r="F20" s="24">
        <v>42.578947368421055</v>
      </c>
      <c r="G20" s="24">
        <v>62.631578947368418</v>
      </c>
      <c r="H20" s="24">
        <v>49.126315789473686</v>
      </c>
      <c r="I20" s="24">
        <v>71.05263157894737</v>
      </c>
      <c r="J20" s="24">
        <v>53</v>
      </c>
      <c r="K20" s="24">
        <v>56.468421052631591</v>
      </c>
      <c r="L20" s="24">
        <v>384.8526315789473</v>
      </c>
    </row>
    <row r="21" spans="1:12" ht="20.100000000000001" customHeight="1">
      <c r="A21" s="23">
        <v>19</v>
      </c>
      <c r="B21" s="23" t="s">
        <v>994</v>
      </c>
      <c r="C21" s="25">
        <v>3</v>
      </c>
      <c r="D21" s="25">
        <v>81</v>
      </c>
      <c r="E21" s="24">
        <v>62.839506172839506</v>
      </c>
      <c r="F21" s="24">
        <v>50.308641975308639</v>
      </c>
      <c r="G21" s="24">
        <v>60.987654320987652</v>
      </c>
      <c r="H21" s="24">
        <v>50.617283950617285</v>
      </c>
      <c r="I21" s="24">
        <v>71.172839506172835</v>
      </c>
      <c r="J21" s="24">
        <v>59.012345679012348</v>
      </c>
      <c r="K21" s="24">
        <v>59.156378600823039</v>
      </c>
      <c r="L21" s="24">
        <v>409.96570644718781</v>
      </c>
    </row>
    <row r="22" spans="1:12" ht="20.100000000000001" customHeight="1">
      <c r="A22" s="23">
        <v>20</v>
      </c>
      <c r="B22" s="23" t="s">
        <v>996</v>
      </c>
      <c r="C22" s="25">
        <v>5</v>
      </c>
      <c r="D22" s="25">
        <v>158</v>
      </c>
      <c r="E22" s="24">
        <v>60.917721518987342</v>
      </c>
      <c r="F22" s="24">
        <v>49.240506329113927</v>
      </c>
      <c r="G22" s="24">
        <v>63.037974683544306</v>
      </c>
      <c r="H22" s="24">
        <v>44.240506329113927</v>
      </c>
      <c r="I22" s="24">
        <v>75</v>
      </c>
      <c r="J22" s="24">
        <v>56.740506329113927</v>
      </c>
      <c r="K22" s="24">
        <v>58.196202531645582</v>
      </c>
      <c r="L22" s="24">
        <v>401.39240506329116</v>
      </c>
    </row>
    <row r="23" spans="1:12" ht="20.100000000000001" customHeight="1">
      <c r="A23" s="23">
        <v>21</v>
      </c>
      <c r="B23" s="23" t="s">
        <v>1823</v>
      </c>
      <c r="C23" s="25">
        <v>1</v>
      </c>
      <c r="D23" s="25">
        <v>19</v>
      </c>
      <c r="E23" s="24">
        <v>57.89473684210526</v>
      </c>
      <c r="F23" s="24">
        <v>40.789473684210527</v>
      </c>
      <c r="G23" s="24">
        <v>65.263157894736835</v>
      </c>
      <c r="H23" s="24">
        <v>44.736842105263158</v>
      </c>
      <c r="I23" s="24">
        <v>63.157894736842103</v>
      </c>
      <c r="J23" s="24">
        <v>53.684210526315788</v>
      </c>
      <c r="K23" s="24">
        <v>54.254385964912274</v>
      </c>
      <c r="L23" s="24">
        <v>371.69590643274853</v>
      </c>
    </row>
    <row r="24" spans="1:12" ht="20.100000000000001" customHeight="1">
      <c r="A24" s="23">
        <v>22</v>
      </c>
      <c r="B24" s="23" t="s">
        <v>1610</v>
      </c>
      <c r="C24" s="25">
        <v>3</v>
      </c>
      <c r="D24" s="25">
        <v>29</v>
      </c>
      <c r="E24" s="24">
        <v>62.586206896551722</v>
      </c>
      <c r="F24" s="24">
        <v>52.586206896551722</v>
      </c>
      <c r="G24" s="24">
        <v>76.896551724137936</v>
      </c>
      <c r="H24" s="24">
        <v>62.413793103448278</v>
      </c>
      <c r="I24" s="24">
        <v>66.206896551724142</v>
      </c>
      <c r="J24" s="24">
        <v>69.310344827586206</v>
      </c>
      <c r="K24" s="24">
        <v>64.999999999999986</v>
      </c>
      <c r="L24" s="24">
        <v>446.81992337164752</v>
      </c>
    </row>
    <row r="25" spans="1:12" ht="20.100000000000001" customHeight="1">
      <c r="A25" s="23">
        <v>23</v>
      </c>
      <c r="B25" s="23" t="s">
        <v>1343</v>
      </c>
      <c r="C25" s="25">
        <v>1</v>
      </c>
      <c r="D25" s="25">
        <v>55</v>
      </c>
      <c r="E25" s="24">
        <v>61.909090909090907</v>
      </c>
      <c r="F25" s="24">
        <v>47.090909090909093</v>
      </c>
      <c r="G25" s="24">
        <v>59.909090909090907</v>
      </c>
      <c r="H25" s="24">
        <v>51.909090909090907</v>
      </c>
      <c r="I25" s="24">
        <v>69.909090909090907</v>
      </c>
      <c r="J25" s="24">
        <v>51.727272727272727</v>
      </c>
      <c r="K25" s="24">
        <v>57.075757575757578</v>
      </c>
      <c r="L25" s="24">
        <v>391.36363636363637</v>
      </c>
    </row>
    <row r="26" spans="1:12" ht="20.100000000000001" customHeight="1">
      <c r="A26" s="23">
        <v>24</v>
      </c>
      <c r="B26" s="23" t="s">
        <v>1609</v>
      </c>
      <c r="C26" s="25">
        <v>2</v>
      </c>
      <c r="D26" s="25">
        <v>50</v>
      </c>
      <c r="E26" s="24">
        <v>62</v>
      </c>
      <c r="F26" s="24">
        <v>53</v>
      </c>
      <c r="G26" s="24">
        <v>64</v>
      </c>
      <c r="H26" s="24">
        <v>54.1</v>
      </c>
      <c r="I26" s="24">
        <v>70.8</v>
      </c>
      <c r="J26" s="24">
        <v>56.6</v>
      </c>
      <c r="K26" s="24">
        <v>60.08333333333335</v>
      </c>
      <c r="L26" s="24">
        <v>413.85555555555567</v>
      </c>
    </row>
    <row r="27" spans="1:12" ht="20.100000000000001" customHeight="1">
      <c r="A27" s="23">
        <v>25</v>
      </c>
      <c r="B27" s="23" t="s">
        <v>1255</v>
      </c>
      <c r="C27" s="25">
        <v>2</v>
      </c>
      <c r="D27" s="25">
        <v>65</v>
      </c>
      <c r="E27" s="24">
        <v>54.53846153846154</v>
      </c>
      <c r="F27" s="24">
        <v>50.615384615384613</v>
      </c>
      <c r="G27" s="24">
        <v>58.769230769230766</v>
      </c>
      <c r="H27" s="24">
        <v>53</v>
      </c>
      <c r="I27" s="24">
        <v>60.692307692307693</v>
      </c>
      <c r="J27" s="24">
        <v>54.230769230769234</v>
      </c>
      <c r="K27" s="24">
        <v>55.307692307692292</v>
      </c>
      <c r="L27" s="24">
        <v>382.0683760683761</v>
      </c>
    </row>
    <row r="28" spans="1:12" ht="20.100000000000001" customHeight="1">
      <c r="A28" s="23">
        <v>26</v>
      </c>
      <c r="B28" s="23" t="s">
        <v>1790</v>
      </c>
      <c r="C28" s="25">
        <v>1</v>
      </c>
      <c r="D28" s="25">
        <v>29</v>
      </c>
      <c r="E28" s="24">
        <v>57.068965517241381</v>
      </c>
      <c r="F28" s="24">
        <v>38.96551724137931</v>
      </c>
      <c r="G28" s="24">
        <v>59.137931034482762</v>
      </c>
      <c r="H28" s="24">
        <v>39.827586206896555</v>
      </c>
      <c r="I28" s="24">
        <v>63.275862068965516</v>
      </c>
      <c r="J28" s="24">
        <v>56.551724137931032</v>
      </c>
      <c r="K28" s="24">
        <v>52.471264367816097</v>
      </c>
      <c r="L28" s="24">
        <v>363.54406130268177</v>
      </c>
    </row>
    <row r="29" spans="1:12" ht="20.100000000000001" customHeight="1">
      <c r="A29" s="23">
        <v>27</v>
      </c>
      <c r="B29" s="23" t="s">
        <v>1665</v>
      </c>
      <c r="C29" s="25">
        <v>2</v>
      </c>
      <c r="D29" s="25">
        <v>55</v>
      </c>
      <c r="E29" s="24">
        <v>52.727272727272727</v>
      </c>
      <c r="F29" s="24">
        <v>47.454545454545453</v>
      </c>
      <c r="G29" s="24">
        <v>60.363636363636367</v>
      </c>
      <c r="H29" s="24">
        <v>40.363636363636367</v>
      </c>
      <c r="I29" s="24">
        <v>69.909090909090907</v>
      </c>
      <c r="J29" s="24">
        <v>53.636363636363633</v>
      </c>
      <c r="K29" s="24">
        <v>54.075757575757571</v>
      </c>
      <c r="L29" s="24">
        <v>371.98989898989907</v>
      </c>
    </row>
    <row r="30" spans="1:12" ht="20.100000000000001" customHeight="1">
      <c r="A30" s="23">
        <v>28</v>
      </c>
      <c r="B30" s="23" t="s">
        <v>1699</v>
      </c>
      <c r="C30" s="25">
        <v>1</v>
      </c>
      <c r="D30" s="25">
        <v>36</v>
      </c>
      <c r="E30" s="24">
        <v>48.472222222222221</v>
      </c>
      <c r="F30" s="24">
        <v>42.222222222222221</v>
      </c>
      <c r="G30" s="24">
        <v>47.916666666666664</v>
      </c>
      <c r="H30" s="24">
        <v>44.305555555555557</v>
      </c>
      <c r="I30" s="24">
        <v>65.694444444444443</v>
      </c>
      <c r="J30" s="24">
        <v>50.416666666666664</v>
      </c>
      <c r="K30" s="24">
        <v>49.837962962962962</v>
      </c>
      <c r="L30" s="24">
        <v>342.3302469135802</v>
      </c>
    </row>
    <row r="31" spans="1:12" ht="20.100000000000001" customHeight="1">
      <c r="A31" s="23">
        <v>29</v>
      </c>
      <c r="B31" s="23" t="s">
        <v>1274</v>
      </c>
      <c r="C31" s="25">
        <v>1</v>
      </c>
      <c r="D31" s="25">
        <v>19</v>
      </c>
      <c r="E31" s="24">
        <v>50.263157894736842</v>
      </c>
      <c r="F31" s="24">
        <v>40.526315789473685</v>
      </c>
      <c r="G31" s="24">
        <v>53.94736842105263</v>
      </c>
      <c r="H31" s="24">
        <v>37.89473684210526</v>
      </c>
      <c r="I31" s="24">
        <v>61.05263157894737</v>
      </c>
      <c r="J31" s="24">
        <v>62.10526315789474</v>
      </c>
      <c r="K31" s="24">
        <v>50.964912280701753</v>
      </c>
      <c r="L31" s="24">
        <v>356.75438596491239</v>
      </c>
    </row>
    <row r="32" spans="1:12" ht="20.100000000000001" customHeight="1">
      <c r="A32" s="23">
        <v>30</v>
      </c>
      <c r="B32" s="23" t="s">
        <v>1375</v>
      </c>
      <c r="C32" s="25">
        <v>1</v>
      </c>
      <c r="D32" s="25">
        <v>31</v>
      </c>
      <c r="E32" s="24">
        <v>51.774193548387096</v>
      </c>
      <c r="F32" s="24">
        <v>38.225806451612904</v>
      </c>
      <c r="G32" s="24">
        <v>55.322580645161288</v>
      </c>
      <c r="H32" s="24">
        <v>40.806451612903224</v>
      </c>
      <c r="I32" s="24">
        <v>56.612903225806448</v>
      </c>
      <c r="J32" s="24">
        <v>47.741935483870968</v>
      </c>
      <c r="K32" s="24">
        <v>48.413978494623663</v>
      </c>
      <c r="L32" s="24">
        <v>333.06451612903226</v>
      </c>
    </row>
    <row r="33" spans="1:12" ht="20.100000000000001" customHeight="1">
      <c r="A33" s="23">
        <v>31</v>
      </c>
      <c r="B33" s="23" t="s">
        <v>1441</v>
      </c>
      <c r="C33" s="25">
        <v>2</v>
      </c>
      <c r="D33" s="25">
        <v>67</v>
      </c>
      <c r="E33" s="24">
        <v>47.462686567164177</v>
      </c>
      <c r="F33" s="24">
        <v>41.71641791044776</v>
      </c>
      <c r="G33" s="24">
        <v>49.701492537313435</v>
      </c>
      <c r="H33" s="24">
        <v>45.477611940298509</v>
      </c>
      <c r="I33" s="24">
        <v>57.238805970149251</v>
      </c>
      <c r="J33" s="24">
        <v>48.28358208955224</v>
      </c>
      <c r="K33" s="24">
        <v>48.313432835820905</v>
      </c>
      <c r="L33" s="24">
        <v>332.37810945273628</v>
      </c>
    </row>
    <row r="34" spans="1:12" ht="20.100000000000001" customHeight="1">
      <c r="A34" s="23">
        <v>32</v>
      </c>
      <c r="B34" s="23" t="s">
        <v>1735</v>
      </c>
      <c r="C34" s="25">
        <v>1</v>
      </c>
      <c r="D34" s="25">
        <v>39</v>
      </c>
      <c r="E34" s="24">
        <v>48.205128205128204</v>
      </c>
      <c r="F34" s="24">
        <v>38.794871794871796</v>
      </c>
      <c r="G34" s="24">
        <v>44.871794871794869</v>
      </c>
      <c r="H34" s="24">
        <v>41.92307692307692</v>
      </c>
      <c r="I34" s="24">
        <v>57.948717948717949</v>
      </c>
      <c r="J34" s="24">
        <v>40.384615384615387</v>
      </c>
      <c r="K34" s="24">
        <v>45.354700854700859</v>
      </c>
      <c r="L34" s="24">
        <v>310.73219373219365</v>
      </c>
    </row>
  </sheetData>
  <sortState ref="A3:L32">
    <sortCondition descending="1" ref="L2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158"/>
  <sheetViews>
    <sheetView workbookViewId="0">
      <selection activeCell="B6" sqref="B6:K6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998</v>
      </c>
      <c r="D3" s="8">
        <v>60</v>
      </c>
      <c r="E3" s="8">
        <v>40</v>
      </c>
      <c r="F3" s="8">
        <v>60</v>
      </c>
      <c r="G3" s="8">
        <v>75</v>
      </c>
      <c r="H3" s="8">
        <v>75</v>
      </c>
      <c r="I3" s="8">
        <v>55</v>
      </c>
      <c r="J3">
        <f t="shared" ref="J3" si="0">SUM(D3:I3)/6</f>
        <v>60.833333333333336</v>
      </c>
      <c r="K3">
        <f t="shared" ref="K3" si="1">SUM((( (D3*4+E3*4+F3*2+G3*2+H3*2+I3*4)/18)/100)*700)</f>
        <v>404.44444444444446</v>
      </c>
    </row>
    <row r="4" spans="1:11" hidden="1">
      <c r="A4">
        <v>2</v>
      </c>
      <c r="B4" s="9" t="s">
        <v>999</v>
      </c>
      <c r="D4" s="8">
        <v>100</v>
      </c>
      <c r="E4" s="8">
        <v>90</v>
      </c>
      <c r="F4" s="8">
        <v>90</v>
      </c>
      <c r="G4" s="8">
        <v>100</v>
      </c>
      <c r="H4" s="8">
        <v>95</v>
      </c>
      <c r="I4" s="8">
        <v>95</v>
      </c>
      <c r="J4" s="47">
        <f t="shared" ref="J4:J67" si="2">SUM(D4:I4)/6</f>
        <v>95</v>
      </c>
      <c r="K4" s="47">
        <f t="shared" ref="K4:K67" si="3">SUM((( (D4*4+E4*4+F4*2+G4*2+H4*2+I4*4)/18)/100)*700)</f>
        <v>665</v>
      </c>
    </row>
    <row r="5" spans="1:11" hidden="1">
      <c r="A5" s="47">
        <v>3</v>
      </c>
      <c r="B5" s="9" t="s">
        <v>1000</v>
      </c>
      <c r="D5" s="8">
        <v>90</v>
      </c>
      <c r="E5" s="8">
        <v>70</v>
      </c>
      <c r="F5" s="8">
        <v>75</v>
      </c>
      <c r="G5" s="8">
        <v>90</v>
      </c>
      <c r="H5" s="8">
        <v>100</v>
      </c>
      <c r="I5" s="8">
        <v>85</v>
      </c>
      <c r="J5" s="47">
        <f t="shared" si="2"/>
        <v>85</v>
      </c>
      <c r="K5" s="47">
        <f t="shared" si="3"/>
        <v>587.22222222222229</v>
      </c>
    </row>
    <row r="6" spans="1:11">
      <c r="A6" s="47">
        <v>4</v>
      </c>
      <c r="B6" s="9" t="s">
        <v>1001</v>
      </c>
      <c r="D6" s="8">
        <v>100</v>
      </c>
      <c r="E6" s="8">
        <v>95</v>
      </c>
      <c r="F6" s="8">
        <v>100</v>
      </c>
      <c r="G6" s="8">
        <v>100</v>
      </c>
      <c r="H6" s="8">
        <v>100</v>
      </c>
      <c r="I6" s="8">
        <v>100</v>
      </c>
      <c r="J6" s="47">
        <f t="shared" si="2"/>
        <v>99.166666666666671</v>
      </c>
      <c r="K6" s="47">
        <f t="shared" si="3"/>
        <v>692.22222222222217</v>
      </c>
    </row>
    <row r="7" spans="1:11" hidden="1">
      <c r="A7" s="47">
        <v>5</v>
      </c>
      <c r="B7" s="9" t="s">
        <v>1002</v>
      </c>
      <c r="D7" s="8">
        <v>50</v>
      </c>
      <c r="E7" s="8">
        <v>25</v>
      </c>
      <c r="F7" s="8">
        <v>20</v>
      </c>
      <c r="G7" s="8">
        <v>35</v>
      </c>
      <c r="H7" s="8">
        <v>60</v>
      </c>
      <c r="I7" s="8">
        <v>35</v>
      </c>
      <c r="J7" s="47">
        <f t="shared" si="2"/>
        <v>37.5</v>
      </c>
      <c r="K7" s="47">
        <f t="shared" si="3"/>
        <v>260.55555555555554</v>
      </c>
    </row>
    <row r="8" spans="1:11" hidden="1">
      <c r="A8" s="47">
        <v>6</v>
      </c>
      <c r="B8" s="9" t="s">
        <v>1003</v>
      </c>
      <c r="D8" s="8">
        <v>40</v>
      </c>
      <c r="E8" s="8">
        <v>40</v>
      </c>
      <c r="F8" s="8">
        <v>65</v>
      </c>
      <c r="G8" s="8">
        <v>40</v>
      </c>
      <c r="H8" s="8">
        <v>60</v>
      </c>
      <c r="I8" s="8">
        <v>55</v>
      </c>
      <c r="J8" s="47">
        <f t="shared" si="2"/>
        <v>50</v>
      </c>
      <c r="K8" s="47">
        <f t="shared" si="3"/>
        <v>338.33333333333331</v>
      </c>
    </row>
    <row r="9" spans="1:11" hidden="1">
      <c r="A9" s="47">
        <v>7</v>
      </c>
      <c r="B9" s="9" t="s">
        <v>1004</v>
      </c>
      <c r="D9" s="8">
        <v>95</v>
      </c>
      <c r="E9" s="8">
        <v>60</v>
      </c>
      <c r="F9" s="8">
        <v>95</v>
      </c>
      <c r="G9" s="8">
        <v>90</v>
      </c>
      <c r="H9" s="8">
        <v>100</v>
      </c>
      <c r="I9" s="8">
        <v>85</v>
      </c>
      <c r="J9" s="47">
        <f t="shared" si="2"/>
        <v>87.5</v>
      </c>
      <c r="K9" s="47">
        <f t="shared" si="3"/>
        <v>595</v>
      </c>
    </row>
    <row r="10" spans="1:11" hidden="1">
      <c r="A10" s="47">
        <v>8</v>
      </c>
      <c r="B10" s="9" t="s">
        <v>1005</v>
      </c>
      <c r="D10" s="8">
        <v>85</v>
      </c>
      <c r="E10" s="8">
        <v>45</v>
      </c>
      <c r="F10" s="8">
        <v>75</v>
      </c>
      <c r="G10" s="8">
        <v>55</v>
      </c>
      <c r="H10" s="8">
        <v>95</v>
      </c>
      <c r="I10" s="8">
        <v>70</v>
      </c>
      <c r="J10" s="47">
        <f t="shared" si="2"/>
        <v>70.833333333333329</v>
      </c>
      <c r="K10" s="47">
        <f t="shared" si="3"/>
        <v>486.11111111111109</v>
      </c>
    </row>
    <row r="11" spans="1:11" hidden="1">
      <c r="A11" s="47">
        <v>9</v>
      </c>
      <c r="B11" s="9" t="s">
        <v>1006</v>
      </c>
      <c r="D11" s="8">
        <v>100</v>
      </c>
      <c r="E11" s="8">
        <v>60</v>
      </c>
      <c r="F11" s="8">
        <v>100</v>
      </c>
      <c r="G11" s="8">
        <v>85</v>
      </c>
      <c r="H11" s="8">
        <v>95</v>
      </c>
      <c r="I11" s="8">
        <v>85</v>
      </c>
      <c r="J11" s="47">
        <f t="shared" si="2"/>
        <v>87.5</v>
      </c>
      <c r="K11" s="47">
        <f t="shared" si="3"/>
        <v>598.88888888888891</v>
      </c>
    </row>
    <row r="12" spans="1:11" hidden="1">
      <c r="A12" s="47">
        <v>10</v>
      </c>
      <c r="B12" s="9" t="s">
        <v>1007</v>
      </c>
      <c r="D12" s="8">
        <v>40</v>
      </c>
      <c r="E12" s="8">
        <v>30</v>
      </c>
      <c r="F12" s="8">
        <v>65</v>
      </c>
      <c r="G12" s="8">
        <v>40</v>
      </c>
      <c r="H12" s="8">
        <v>75</v>
      </c>
      <c r="I12" s="8">
        <v>45</v>
      </c>
      <c r="J12" s="47">
        <f t="shared" si="2"/>
        <v>49.166666666666664</v>
      </c>
      <c r="K12" s="47">
        <f t="shared" si="3"/>
        <v>318.88888888888886</v>
      </c>
    </row>
    <row r="13" spans="1:11" hidden="1">
      <c r="A13" s="47">
        <v>11</v>
      </c>
      <c r="B13" s="9" t="s">
        <v>1008</v>
      </c>
      <c r="D13" s="8">
        <v>15</v>
      </c>
      <c r="E13" s="8">
        <v>35</v>
      </c>
      <c r="F13" s="8">
        <v>40</v>
      </c>
      <c r="G13" s="8">
        <v>20</v>
      </c>
      <c r="H13" s="8">
        <v>35</v>
      </c>
      <c r="I13" s="8">
        <v>20</v>
      </c>
      <c r="J13" s="47">
        <f t="shared" si="2"/>
        <v>27.5</v>
      </c>
      <c r="K13" s="47">
        <f t="shared" si="3"/>
        <v>182.7777777777778</v>
      </c>
    </row>
    <row r="14" spans="1:11" hidden="1">
      <c r="A14" s="47">
        <v>12</v>
      </c>
      <c r="B14" s="9" t="s">
        <v>1009</v>
      </c>
      <c r="D14" s="8">
        <v>95</v>
      </c>
      <c r="E14" s="8">
        <v>95</v>
      </c>
      <c r="F14" s="8">
        <v>100</v>
      </c>
      <c r="G14" s="8">
        <v>100</v>
      </c>
      <c r="H14" s="8">
        <v>95</v>
      </c>
      <c r="I14" s="8">
        <v>100</v>
      </c>
      <c r="J14" s="47">
        <f t="shared" si="2"/>
        <v>97.5</v>
      </c>
      <c r="K14" s="47">
        <f t="shared" si="3"/>
        <v>680.55555555555566</v>
      </c>
    </row>
    <row r="15" spans="1:11" hidden="1">
      <c r="A15" s="47">
        <v>13</v>
      </c>
      <c r="B15" s="9" t="s">
        <v>1010</v>
      </c>
      <c r="D15" s="8">
        <v>70</v>
      </c>
      <c r="E15" s="8">
        <v>35</v>
      </c>
      <c r="F15" s="8">
        <v>85</v>
      </c>
      <c r="G15" s="8">
        <v>40</v>
      </c>
      <c r="H15" s="8">
        <v>85</v>
      </c>
      <c r="I15" s="8">
        <v>45</v>
      </c>
      <c r="J15" s="47">
        <f t="shared" si="2"/>
        <v>60</v>
      </c>
      <c r="K15" s="47">
        <f t="shared" si="3"/>
        <v>396.66666666666663</v>
      </c>
    </row>
    <row r="16" spans="1:11" hidden="1">
      <c r="A16" s="47">
        <v>14</v>
      </c>
      <c r="B16" s="9" t="s">
        <v>1011</v>
      </c>
      <c r="D16" s="8">
        <v>55</v>
      </c>
      <c r="E16" s="8">
        <v>30</v>
      </c>
      <c r="F16" s="8">
        <v>45</v>
      </c>
      <c r="G16" s="8">
        <v>45</v>
      </c>
      <c r="H16" s="8">
        <v>80</v>
      </c>
      <c r="I16" s="8">
        <v>50</v>
      </c>
      <c r="J16" s="47">
        <f t="shared" si="2"/>
        <v>50.833333333333336</v>
      </c>
      <c r="K16" s="47">
        <f t="shared" si="3"/>
        <v>342.22222222222223</v>
      </c>
    </row>
    <row r="17" spans="1:11" hidden="1">
      <c r="A17" s="47">
        <v>15</v>
      </c>
      <c r="B17" s="9" t="s">
        <v>1012</v>
      </c>
      <c r="D17" s="8">
        <v>65</v>
      </c>
      <c r="E17" s="8">
        <v>50</v>
      </c>
      <c r="F17" s="8">
        <v>55</v>
      </c>
      <c r="G17" s="8">
        <v>30</v>
      </c>
      <c r="H17" s="8">
        <v>75</v>
      </c>
      <c r="I17" s="8">
        <v>70</v>
      </c>
      <c r="J17" s="47">
        <f t="shared" si="2"/>
        <v>57.5</v>
      </c>
      <c r="K17" s="47">
        <f t="shared" si="3"/>
        <v>412.22222222222223</v>
      </c>
    </row>
    <row r="18" spans="1:11" hidden="1">
      <c r="A18" s="47">
        <v>16</v>
      </c>
      <c r="B18" s="9" t="s">
        <v>1013</v>
      </c>
      <c r="D18" s="8">
        <v>80</v>
      </c>
      <c r="E18" s="8">
        <v>25</v>
      </c>
      <c r="F18" s="8">
        <v>75</v>
      </c>
      <c r="G18" s="8">
        <v>45</v>
      </c>
      <c r="H18" s="8">
        <v>80</v>
      </c>
      <c r="I18" s="8">
        <v>40</v>
      </c>
      <c r="J18" s="47">
        <f t="shared" si="2"/>
        <v>57.5</v>
      </c>
      <c r="K18" s="47">
        <f t="shared" si="3"/>
        <v>381.11111111111109</v>
      </c>
    </row>
    <row r="19" spans="1:11" hidden="1">
      <c r="A19" s="47">
        <v>17</v>
      </c>
      <c r="B19" s="9" t="s">
        <v>128</v>
      </c>
      <c r="D19" s="8">
        <v>45</v>
      </c>
      <c r="E19" s="8">
        <v>55</v>
      </c>
      <c r="F19" s="8">
        <v>45</v>
      </c>
      <c r="G19" s="8">
        <v>25</v>
      </c>
      <c r="H19" s="8">
        <v>65</v>
      </c>
      <c r="I19" s="8">
        <v>25</v>
      </c>
      <c r="J19" s="47">
        <f t="shared" si="2"/>
        <v>43.333333333333336</v>
      </c>
      <c r="K19" s="47">
        <f t="shared" si="3"/>
        <v>299.44444444444446</v>
      </c>
    </row>
    <row r="20" spans="1:11" hidden="1">
      <c r="A20" s="47">
        <v>18</v>
      </c>
      <c r="B20" s="9" t="s">
        <v>1014</v>
      </c>
      <c r="D20" s="8">
        <v>85</v>
      </c>
      <c r="E20" s="8">
        <v>45</v>
      </c>
      <c r="F20" s="8">
        <v>75</v>
      </c>
      <c r="G20" s="8">
        <v>50</v>
      </c>
      <c r="H20" s="8">
        <v>90</v>
      </c>
      <c r="I20" s="8">
        <v>75</v>
      </c>
      <c r="J20" s="47">
        <f t="shared" si="2"/>
        <v>70</v>
      </c>
      <c r="K20" s="47">
        <f t="shared" si="3"/>
        <v>486.11111111111109</v>
      </c>
    </row>
    <row r="21" spans="1:11" hidden="1">
      <c r="A21" s="47">
        <v>19</v>
      </c>
      <c r="B21" s="9" t="s">
        <v>1015</v>
      </c>
      <c r="D21" s="8">
        <v>85</v>
      </c>
      <c r="E21" s="8">
        <v>65</v>
      </c>
      <c r="F21" s="8">
        <v>75</v>
      </c>
      <c r="G21" s="8">
        <v>90</v>
      </c>
      <c r="H21" s="8">
        <v>95</v>
      </c>
      <c r="I21" s="8">
        <v>95</v>
      </c>
      <c r="J21" s="47">
        <f t="shared" si="2"/>
        <v>84.166666666666671</v>
      </c>
      <c r="K21" s="47">
        <f t="shared" si="3"/>
        <v>583.33333333333326</v>
      </c>
    </row>
    <row r="22" spans="1:11" hidden="1">
      <c r="A22" s="47">
        <v>20</v>
      </c>
      <c r="B22" s="9" t="s">
        <v>1016</v>
      </c>
      <c r="D22" s="8">
        <v>35</v>
      </c>
      <c r="E22" s="8">
        <v>20</v>
      </c>
      <c r="F22" s="8">
        <v>35</v>
      </c>
      <c r="G22" s="8">
        <v>40</v>
      </c>
      <c r="H22" s="8">
        <v>25</v>
      </c>
      <c r="I22" s="8">
        <v>40</v>
      </c>
      <c r="J22" s="47">
        <f t="shared" si="2"/>
        <v>32.5</v>
      </c>
      <c r="K22" s="47">
        <f t="shared" si="3"/>
        <v>225.55555555555554</v>
      </c>
    </row>
    <row r="23" spans="1:11" hidden="1">
      <c r="A23" s="47">
        <v>21</v>
      </c>
      <c r="B23" s="9" t="s">
        <v>1017</v>
      </c>
      <c r="D23" s="8">
        <v>90</v>
      </c>
      <c r="E23" s="8">
        <v>30</v>
      </c>
      <c r="F23" s="8">
        <v>80</v>
      </c>
      <c r="G23" s="8">
        <v>40</v>
      </c>
      <c r="H23" s="8">
        <v>80</v>
      </c>
      <c r="I23" s="8">
        <v>70</v>
      </c>
      <c r="J23" s="47">
        <f t="shared" si="2"/>
        <v>65</v>
      </c>
      <c r="K23" s="47">
        <f t="shared" si="3"/>
        <v>451.11111111111109</v>
      </c>
    </row>
    <row r="24" spans="1:11" hidden="1">
      <c r="A24" s="47">
        <v>22</v>
      </c>
      <c r="B24" s="9" t="s">
        <v>1018</v>
      </c>
      <c r="D24" s="8">
        <v>70</v>
      </c>
      <c r="E24" s="8">
        <v>60</v>
      </c>
      <c r="F24" s="8">
        <v>80</v>
      </c>
      <c r="G24" s="8">
        <v>75</v>
      </c>
      <c r="H24" s="8">
        <v>85</v>
      </c>
      <c r="I24" s="8">
        <v>50</v>
      </c>
      <c r="J24" s="47">
        <f t="shared" si="2"/>
        <v>70</v>
      </c>
      <c r="K24" s="47">
        <f t="shared" si="3"/>
        <v>466.66666666666674</v>
      </c>
    </row>
    <row r="25" spans="1:11" hidden="1">
      <c r="A25" s="47">
        <v>23</v>
      </c>
      <c r="B25" s="9" t="s">
        <v>1019</v>
      </c>
      <c r="D25" s="8">
        <v>90</v>
      </c>
      <c r="E25" s="8">
        <v>45</v>
      </c>
      <c r="F25" s="8">
        <v>85</v>
      </c>
      <c r="G25" s="8">
        <v>70</v>
      </c>
      <c r="H25" s="8">
        <v>100</v>
      </c>
      <c r="I25" s="8">
        <v>80</v>
      </c>
      <c r="J25" s="47">
        <f t="shared" si="2"/>
        <v>78.333333333333329</v>
      </c>
      <c r="K25" s="47">
        <f t="shared" si="3"/>
        <v>532.77777777777783</v>
      </c>
    </row>
    <row r="26" spans="1:11" hidden="1">
      <c r="A26" s="47">
        <v>24</v>
      </c>
      <c r="B26" s="9" t="s">
        <v>1020</v>
      </c>
      <c r="D26" s="8">
        <v>80</v>
      </c>
      <c r="E26" s="8">
        <v>45</v>
      </c>
      <c r="F26" s="8">
        <v>75</v>
      </c>
      <c r="G26" s="8">
        <v>25</v>
      </c>
      <c r="H26" s="8">
        <v>95</v>
      </c>
      <c r="I26" s="8">
        <v>45</v>
      </c>
      <c r="J26" s="47">
        <f t="shared" si="2"/>
        <v>60.833333333333336</v>
      </c>
      <c r="K26" s="47">
        <f t="shared" si="3"/>
        <v>416.11111111111109</v>
      </c>
    </row>
    <row r="27" spans="1:11" hidden="1">
      <c r="A27" s="47">
        <v>25</v>
      </c>
      <c r="B27" s="9" t="s">
        <v>1021</v>
      </c>
      <c r="D27" s="8">
        <v>60</v>
      </c>
      <c r="E27" s="8">
        <v>35</v>
      </c>
      <c r="F27" s="8">
        <v>80</v>
      </c>
      <c r="G27" s="8">
        <v>45</v>
      </c>
      <c r="H27" s="8">
        <v>85</v>
      </c>
      <c r="I27" s="8">
        <v>35</v>
      </c>
      <c r="J27" s="47">
        <f t="shared" si="2"/>
        <v>56.666666666666664</v>
      </c>
      <c r="K27" s="47">
        <f t="shared" si="3"/>
        <v>365.5555555555556</v>
      </c>
    </row>
    <row r="28" spans="1:11" hidden="1">
      <c r="A28" s="47">
        <v>26</v>
      </c>
      <c r="B28" s="9" t="s">
        <v>1022</v>
      </c>
      <c r="D28" s="8">
        <v>65</v>
      </c>
      <c r="E28" s="8">
        <v>35</v>
      </c>
      <c r="F28" s="8">
        <v>70</v>
      </c>
      <c r="G28" s="8">
        <v>35</v>
      </c>
      <c r="H28" s="8">
        <v>75</v>
      </c>
      <c r="I28" s="8">
        <v>40</v>
      </c>
      <c r="J28" s="47">
        <f t="shared" si="2"/>
        <v>53.333333333333336</v>
      </c>
      <c r="K28" s="47">
        <f t="shared" si="3"/>
        <v>357.77777777777783</v>
      </c>
    </row>
    <row r="29" spans="1:11" hidden="1">
      <c r="A29" s="47">
        <v>27</v>
      </c>
      <c r="B29" s="9" t="s">
        <v>1023</v>
      </c>
      <c r="D29" s="8">
        <v>90</v>
      </c>
      <c r="E29" s="8">
        <v>55</v>
      </c>
      <c r="F29" s="8">
        <v>85</v>
      </c>
      <c r="G29" s="8">
        <v>80</v>
      </c>
      <c r="H29" s="8">
        <v>85</v>
      </c>
      <c r="I29" s="8">
        <v>70</v>
      </c>
      <c r="J29" s="47">
        <f t="shared" si="2"/>
        <v>77.5</v>
      </c>
      <c r="K29" s="47">
        <f t="shared" si="3"/>
        <v>528.88888888888891</v>
      </c>
    </row>
    <row r="30" spans="1:11" hidden="1">
      <c r="A30" s="47">
        <v>28</v>
      </c>
      <c r="B30" s="9" t="s">
        <v>2225</v>
      </c>
      <c r="D30" s="8">
        <v>25</v>
      </c>
      <c r="E30" s="8">
        <v>20</v>
      </c>
      <c r="F30" s="45">
        <v>0</v>
      </c>
      <c r="G30" s="45">
        <v>0</v>
      </c>
      <c r="H30" s="8">
        <v>25</v>
      </c>
      <c r="I30" s="45">
        <v>0</v>
      </c>
      <c r="J30" s="47">
        <f t="shared" si="2"/>
        <v>11.666666666666666</v>
      </c>
      <c r="K30" s="47">
        <f t="shared" si="3"/>
        <v>89.444444444444457</v>
      </c>
    </row>
    <row r="31" spans="1:11" hidden="1">
      <c r="A31" s="47">
        <v>29</v>
      </c>
      <c r="B31" s="9" t="s">
        <v>1024</v>
      </c>
      <c r="D31" s="8">
        <v>90</v>
      </c>
      <c r="E31" s="8">
        <v>60</v>
      </c>
      <c r="F31" s="8">
        <v>80</v>
      </c>
      <c r="G31" s="8">
        <v>65</v>
      </c>
      <c r="H31" s="8">
        <v>95</v>
      </c>
      <c r="I31" s="8">
        <v>90</v>
      </c>
      <c r="J31" s="47">
        <f t="shared" si="2"/>
        <v>80</v>
      </c>
      <c r="K31" s="47">
        <f t="shared" si="3"/>
        <v>560</v>
      </c>
    </row>
    <row r="32" spans="1:11" hidden="1">
      <c r="A32" s="47">
        <v>30</v>
      </c>
      <c r="B32" s="9" t="s">
        <v>1025</v>
      </c>
      <c r="D32" s="8">
        <v>80</v>
      </c>
      <c r="E32" s="8">
        <v>70</v>
      </c>
      <c r="F32" s="8">
        <v>70</v>
      </c>
      <c r="G32" s="8">
        <v>60</v>
      </c>
      <c r="H32" s="8">
        <v>85</v>
      </c>
      <c r="I32" s="8">
        <v>90</v>
      </c>
      <c r="J32" s="47">
        <f t="shared" si="2"/>
        <v>75.833333333333329</v>
      </c>
      <c r="K32" s="47">
        <f t="shared" si="3"/>
        <v>540.55555555555554</v>
      </c>
    </row>
    <row r="33" spans="1:11" hidden="1">
      <c r="A33" s="47">
        <v>31</v>
      </c>
      <c r="B33" s="9" t="s">
        <v>1026</v>
      </c>
      <c r="D33" s="8">
        <v>50</v>
      </c>
      <c r="E33" s="8">
        <v>55</v>
      </c>
      <c r="F33" s="8">
        <v>65</v>
      </c>
      <c r="G33" s="8">
        <v>65</v>
      </c>
      <c r="H33" s="8">
        <v>85</v>
      </c>
      <c r="I33" s="8">
        <v>80</v>
      </c>
      <c r="J33" s="47">
        <f t="shared" si="2"/>
        <v>66.666666666666671</v>
      </c>
      <c r="K33" s="47">
        <f t="shared" si="3"/>
        <v>455</v>
      </c>
    </row>
    <row r="34" spans="1:11" hidden="1">
      <c r="A34" s="47">
        <v>32</v>
      </c>
      <c r="B34" s="9" t="s">
        <v>1027</v>
      </c>
      <c r="D34" s="8">
        <v>50</v>
      </c>
      <c r="E34" s="8">
        <v>25</v>
      </c>
      <c r="F34" s="8">
        <v>45</v>
      </c>
      <c r="G34" s="8">
        <v>25</v>
      </c>
      <c r="H34" s="8">
        <v>65</v>
      </c>
      <c r="I34" s="8">
        <v>30</v>
      </c>
      <c r="J34" s="47">
        <f t="shared" si="2"/>
        <v>40</v>
      </c>
      <c r="K34" s="47">
        <f t="shared" si="3"/>
        <v>268.33333333333337</v>
      </c>
    </row>
    <row r="35" spans="1:11" hidden="1">
      <c r="A35" s="47">
        <v>33</v>
      </c>
      <c r="B35" s="9" t="s">
        <v>1028</v>
      </c>
      <c r="D35" s="8">
        <v>65</v>
      </c>
      <c r="E35" s="8">
        <v>60</v>
      </c>
      <c r="F35" s="8">
        <v>45</v>
      </c>
      <c r="G35" s="8">
        <v>45</v>
      </c>
      <c r="H35" s="8">
        <v>60</v>
      </c>
      <c r="I35" s="8">
        <v>35</v>
      </c>
      <c r="J35" s="47">
        <f t="shared" si="2"/>
        <v>51.666666666666664</v>
      </c>
      <c r="K35" s="47">
        <f t="shared" si="3"/>
        <v>365.5555555555556</v>
      </c>
    </row>
    <row r="36" spans="1:11" hidden="1">
      <c r="A36" s="47">
        <v>34</v>
      </c>
      <c r="B36" s="9" t="s">
        <v>1029</v>
      </c>
      <c r="D36" s="8">
        <v>60</v>
      </c>
      <c r="E36" s="8">
        <v>40</v>
      </c>
      <c r="F36" s="8">
        <v>90</v>
      </c>
      <c r="G36" s="8">
        <v>80</v>
      </c>
      <c r="H36" s="8">
        <v>85</v>
      </c>
      <c r="I36" s="8">
        <v>80</v>
      </c>
      <c r="J36" s="47">
        <f t="shared" si="2"/>
        <v>72.5</v>
      </c>
      <c r="K36" s="47">
        <f t="shared" si="3"/>
        <v>478.33333333333326</v>
      </c>
    </row>
    <row r="37" spans="1:11" hidden="1">
      <c r="A37" s="47">
        <v>35</v>
      </c>
      <c r="B37" s="9" t="s">
        <v>1030</v>
      </c>
      <c r="D37" s="8">
        <v>60</v>
      </c>
      <c r="E37" s="8">
        <v>35</v>
      </c>
      <c r="F37" s="8">
        <v>60</v>
      </c>
      <c r="G37" s="8">
        <v>30</v>
      </c>
      <c r="H37" s="8">
        <v>85</v>
      </c>
      <c r="I37" s="8">
        <v>50</v>
      </c>
      <c r="J37" s="47">
        <f t="shared" si="2"/>
        <v>53.333333333333336</v>
      </c>
      <c r="K37" s="47">
        <f t="shared" si="3"/>
        <v>361.66666666666663</v>
      </c>
    </row>
    <row r="38" spans="1:11" hidden="1">
      <c r="A38" s="47">
        <v>36</v>
      </c>
      <c r="B38" s="9" t="s">
        <v>1031</v>
      </c>
      <c r="D38" s="8">
        <v>25</v>
      </c>
      <c r="E38" s="8">
        <v>40</v>
      </c>
      <c r="F38" s="8">
        <v>35</v>
      </c>
      <c r="G38" s="8">
        <v>40</v>
      </c>
      <c r="H38" s="8">
        <v>55</v>
      </c>
      <c r="I38" s="8">
        <v>45</v>
      </c>
      <c r="J38" s="47">
        <f t="shared" si="2"/>
        <v>40</v>
      </c>
      <c r="K38" s="47">
        <f t="shared" si="3"/>
        <v>272.22222222222217</v>
      </c>
    </row>
    <row r="39" spans="1:11" hidden="1">
      <c r="A39" s="47">
        <v>37</v>
      </c>
      <c r="B39" s="9" t="s">
        <v>1032</v>
      </c>
      <c r="D39" s="8">
        <v>85</v>
      </c>
      <c r="E39" s="8">
        <v>35</v>
      </c>
      <c r="F39" s="8">
        <v>75</v>
      </c>
      <c r="G39" s="8">
        <v>45</v>
      </c>
      <c r="H39" s="8">
        <v>85</v>
      </c>
      <c r="I39" s="8">
        <v>55</v>
      </c>
      <c r="J39" s="47">
        <f t="shared" si="2"/>
        <v>63.333333333333336</v>
      </c>
      <c r="K39" s="47">
        <f t="shared" si="3"/>
        <v>431.66666666666669</v>
      </c>
    </row>
    <row r="40" spans="1:11" hidden="1">
      <c r="A40" s="47">
        <v>38</v>
      </c>
      <c r="B40" s="9" t="s">
        <v>1033</v>
      </c>
      <c r="D40" s="8">
        <v>100</v>
      </c>
      <c r="E40" s="8">
        <v>80</v>
      </c>
      <c r="F40" s="8">
        <v>65</v>
      </c>
      <c r="G40" s="8">
        <v>70</v>
      </c>
      <c r="H40" s="8">
        <v>75</v>
      </c>
      <c r="I40" s="8">
        <v>70</v>
      </c>
      <c r="J40" s="47">
        <f t="shared" si="2"/>
        <v>76.666666666666671</v>
      </c>
      <c r="K40" s="47">
        <f t="shared" si="3"/>
        <v>552.22222222222217</v>
      </c>
    </row>
    <row r="41" spans="1:11" hidden="1">
      <c r="A41" s="47">
        <v>39</v>
      </c>
      <c r="B41" s="9" t="s">
        <v>1034</v>
      </c>
      <c r="D41" s="8">
        <v>45</v>
      </c>
      <c r="E41" s="8">
        <v>35</v>
      </c>
      <c r="F41" s="8">
        <v>65</v>
      </c>
      <c r="G41" s="8">
        <v>60</v>
      </c>
      <c r="H41" s="8">
        <v>70</v>
      </c>
      <c r="I41" s="8">
        <v>60</v>
      </c>
      <c r="J41" s="47">
        <f t="shared" si="2"/>
        <v>55.833333333333336</v>
      </c>
      <c r="K41" s="47">
        <f t="shared" si="3"/>
        <v>369.44444444444446</v>
      </c>
    </row>
    <row r="42" spans="1:11" hidden="1">
      <c r="A42" s="47">
        <v>40</v>
      </c>
      <c r="B42" s="9" t="s">
        <v>1035</v>
      </c>
      <c r="D42" s="8">
        <v>70</v>
      </c>
      <c r="E42" s="8">
        <v>35</v>
      </c>
      <c r="F42" s="8">
        <v>70</v>
      </c>
      <c r="G42" s="8">
        <v>55</v>
      </c>
      <c r="H42" s="8">
        <v>75</v>
      </c>
      <c r="I42" s="8">
        <v>20</v>
      </c>
      <c r="J42" s="47">
        <f t="shared" si="2"/>
        <v>54.166666666666664</v>
      </c>
      <c r="K42" s="47">
        <f t="shared" si="3"/>
        <v>350</v>
      </c>
    </row>
    <row r="43" spans="1:11" hidden="1">
      <c r="A43" s="47">
        <v>41</v>
      </c>
      <c r="B43" s="9" t="s">
        <v>1036</v>
      </c>
      <c r="D43" s="8">
        <v>90</v>
      </c>
      <c r="E43" s="8">
        <v>55</v>
      </c>
      <c r="F43" s="8">
        <v>70</v>
      </c>
      <c r="G43" s="8">
        <v>75</v>
      </c>
      <c r="H43" s="8">
        <v>95</v>
      </c>
      <c r="I43" s="8">
        <v>75</v>
      </c>
      <c r="J43" s="47">
        <f t="shared" si="2"/>
        <v>76.666666666666671</v>
      </c>
      <c r="K43" s="47">
        <f t="shared" si="3"/>
        <v>528.88888888888891</v>
      </c>
    </row>
    <row r="44" spans="1:11" hidden="1">
      <c r="A44" s="47">
        <v>42</v>
      </c>
      <c r="B44" s="9" t="s">
        <v>1037</v>
      </c>
      <c r="D44" s="8">
        <v>90</v>
      </c>
      <c r="E44" s="8">
        <v>85</v>
      </c>
      <c r="F44" s="8">
        <v>90</v>
      </c>
      <c r="G44" s="8">
        <v>90</v>
      </c>
      <c r="H44" s="8">
        <v>95</v>
      </c>
      <c r="I44" s="8">
        <v>100</v>
      </c>
      <c r="J44" s="47">
        <f t="shared" si="2"/>
        <v>91.666666666666671</v>
      </c>
      <c r="K44" s="47">
        <f t="shared" si="3"/>
        <v>641.66666666666674</v>
      </c>
    </row>
    <row r="45" spans="1:11" hidden="1">
      <c r="A45" s="47">
        <v>43</v>
      </c>
      <c r="B45" s="9" t="s">
        <v>1038</v>
      </c>
      <c r="D45" s="8">
        <v>100</v>
      </c>
      <c r="E45" s="8">
        <v>90</v>
      </c>
      <c r="F45" s="8">
        <v>95</v>
      </c>
      <c r="G45" s="8">
        <v>95</v>
      </c>
      <c r="H45" s="8">
        <v>100</v>
      </c>
      <c r="I45" s="8">
        <v>100</v>
      </c>
      <c r="J45" s="47">
        <f t="shared" si="2"/>
        <v>96.666666666666671</v>
      </c>
      <c r="K45" s="47">
        <f t="shared" si="3"/>
        <v>676.66666666666663</v>
      </c>
    </row>
    <row r="46" spans="1:11" hidden="1">
      <c r="A46" s="47">
        <v>44</v>
      </c>
      <c r="B46" s="9" t="s">
        <v>1039</v>
      </c>
      <c r="D46" s="8">
        <v>60</v>
      </c>
      <c r="E46" s="8">
        <v>55</v>
      </c>
      <c r="F46" s="8">
        <v>95</v>
      </c>
      <c r="G46" s="8">
        <v>45</v>
      </c>
      <c r="H46" s="8">
        <v>95</v>
      </c>
      <c r="I46" s="8">
        <v>70</v>
      </c>
      <c r="J46" s="47">
        <f t="shared" si="2"/>
        <v>70</v>
      </c>
      <c r="K46" s="47">
        <f t="shared" si="3"/>
        <v>470.5555555555556</v>
      </c>
    </row>
    <row r="47" spans="1:11" hidden="1">
      <c r="A47" s="47">
        <v>45</v>
      </c>
      <c r="B47" s="9" t="s">
        <v>1040</v>
      </c>
      <c r="D47" s="8">
        <v>50</v>
      </c>
      <c r="E47" s="8">
        <v>45</v>
      </c>
      <c r="F47" s="8">
        <v>60</v>
      </c>
      <c r="G47" s="8">
        <v>40</v>
      </c>
      <c r="H47" s="8">
        <v>75</v>
      </c>
      <c r="I47" s="8">
        <v>30</v>
      </c>
      <c r="J47" s="47">
        <f t="shared" si="2"/>
        <v>50</v>
      </c>
      <c r="K47" s="47">
        <f t="shared" si="3"/>
        <v>330.55555555555554</v>
      </c>
    </row>
    <row r="48" spans="1:11" hidden="1">
      <c r="A48" s="47">
        <v>46</v>
      </c>
      <c r="B48" s="9" t="s">
        <v>1041</v>
      </c>
      <c r="D48" s="8">
        <v>60</v>
      </c>
      <c r="E48" s="8">
        <v>30</v>
      </c>
      <c r="F48" s="8">
        <v>55</v>
      </c>
      <c r="G48" s="8">
        <v>45</v>
      </c>
      <c r="H48" s="8">
        <v>80</v>
      </c>
      <c r="I48" s="8">
        <v>70</v>
      </c>
      <c r="J48" s="47">
        <f t="shared" si="2"/>
        <v>56.666666666666664</v>
      </c>
      <c r="K48" s="47">
        <f t="shared" si="3"/>
        <v>388.88888888888891</v>
      </c>
    </row>
    <row r="49" spans="1:11" hidden="1">
      <c r="A49" s="47">
        <v>47</v>
      </c>
      <c r="B49" s="9" t="s">
        <v>1042</v>
      </c>
      <c r="D49" s="8">
        <v>35</v>
      </c>
      <c r="E49" s="8">
        <v>20</v>
      </c>
      <c r="F49" s="8">
        <v>30</v>
      </c>
      <c r="G49" s="8">
        <v>35</v>
      </c>
      <c r="H49" s="8">
        <v>40</v>
      </c>
      <c r="I49" s="8">
        <v>25</v>
      </c>
      <c r="J49" s="47">
        <f t="shared" si="2"/>
        <v>30.833333333333332</v>
      </c>
      <c r="K49" s="47">
        <f t="shared" si="3"/>
        <v>206.11111111111111</v>
      </c>
    </row>
    <row r="50" spans="1:11" hidden="1">
      <c r="A50" s="47">
        <v>48</v>
      </c>
      <c r="B50" s="9" t="s">
        <v>1043</v>
      </c>
      <c r="D50" s="8">
        <v>70</v>
      </c>
      <c r="E50" s="8">
        <v>40</v>
      </c>
      <c r="F50" s="8">
        <v>90</v>
      </c>
      <c r="G50" s="8">
        <v>70</v>
      </c>
      <c r="H50" s="8">
        <v>85</v>
      </c>
      <c r="I50" s="8">
        <v>35</v>
      </c>
      <c r="J50" s="47">
        <f t="shared" si="2"/>
        <v>65</v>
      </c>
      <c r="K50" s="47">
        <f t="shared" si="3"/>
        <v>416.11111111111109</v>
      </c>
    </row>
    <row r="51" spans="1:11" hidden="1">
      <c r="A51" s="47">
        <v>49</v>
      </c>
      <c r="B51" s="9" t="s">
        <v>1044</v>
      </c>
      <c r="D51" s="8">
        <v>40</v>
      </c>
      <c r="E51" s="8">
        <v>25</v>
      </c>
      <c r="F51" s="8">
        <v>45</v>
      </c>
      <c r="G51" s="8">
        <v>15</v>
      </c>
      <c r="H51" s="8">
        <v>55</v>
      </c>
      <c r="I51" s="8">
        <v>40</v>
      </c>
      <c r="J51" s="47">
        <f t="shared" si="2"/>
        <v>36.666666666666664</v>
      </c>
      <c r="K51" s="47">
        <f t="shared" si="3"/>
        <v>252.7777777777778</v>
      </c>
    </row>
    <row r="52" spans="1:11" hidden="1">
      <c r="A52" s="47">
        <v>50</v>
      </c>
      <c r="B52" s="9" t="s">
        <v>1045</v>
      </c>
      <c r="D52" s="8">
        <v>60</v>
      </c>
      <c r="E52" s="8">
        <v>25</v>
      </c>
      <c r="F52" s="8">
        <v>60</v>
      </c>
      <c r="G52" s="8">
        <v>45</v>
      </c>
      <c r="H52" s="8">
        <v>85</v>
      </c>
      <c r="I52" s="8">
        <v>45</v>
      </c>
      <c r="J52" s="47">
        <f t="shared" si="2"/>
        <v>53.333333333333336</v>
      </c>
      <c r="K52" s="47">
        <f t="shared" si="3"/>
        <v>350</v>
      </c>
    </row>
    <row r="53" spans="1:11" hidden="1">
      <c r="A53" s="47">
        <v>51</v>
      </c>
      <c r="B53" s="9" t="s">
        <v>1046</v>
      </c>
      <c r="D53" s="8">
        <v>35</v>
      </c>
      <c r="E53" s="8">
        <v>20</v>
      </c>
      <c r="F53" s="8">
        <v>30</v>
      </c>
      <c r="H53" s="8">
        <v>50</v>
      </c>
      <c r="I53" s="8">
        <v>35</v>
      </c>
      <c r="J53" s="47">
        <f t="shared" si="2"/>
        <v>28.333333333333332</v>
      </c>
      <c r="K53" s="47">
        <f t="shared" si="3"/>
        <v>202.22222222222223</v>
      </c>
    </row>
    <row r="54" spans="1:11" hidden="1">
      <c r="A54" s="47">
        <v>52</v>
      </c>
      <c r="B54" s="9" t="s">
        <v>1047</v>
      </c>
      <c r="D54" s="8">
        <v>65</v>
      </c>
      <c r="E54" s="8">
        <v>40</v>
      </c>
      <c r="F54" s="8">
        <v>75</v>
      </c>
      <c r="G54" s="8">
        <v>44</v>
      </c>
      <c r="H54" s="8">
        <v>80</v>
      </c>
      <c r="I54" s="8">
        <v>55</v>
      </c>
      <c r="J54" s="47">
        <f t="shared" si="2"/>
        <v>59.833333333333336</v>
      </c>
      <c r="K54" s="47">
        <f t="shared" si="3"/>
        <v>403.66666666666669</v>
      </c>
    </row>
    <row r="55" spans="1:11" hidden="1">
      <c r="A55" s="47">
        <v>53</v>
      </c>
      <c r="B55" s="9" t="s">
        <v>1048</v>
      </c>
      <c r="D55" s="8">
        <v>75</v>
      </c>
      <c r="E55" s="8">
        <v>35</v>
      </c>
      <c r="F55" s="8">
        <v>65</v>
      </c>
      <c r="G55" s="8">
        <v>74</v>
      </c>
      <c r="H55" s="8">
        <v>85</v>
      </c>
      <c r="I55" s="8">
        <v>55</v>
      </c>
      <c r="J55" s="47">
        <f t="shared" si="2"/>
        <v>64.833333333333329</v>
      </c>
      <c r="K55" s="47">
        <f t="shared" si="3"/>
        <v>430.88888888888886</v>
      </c>
    </row>
    <row r="56" spans="1:11" hidden="1">
      <c r="A56" s="47">
        <v>54</v>
      </c>
      <c r="B56" s="9" t="s">
        <v>1050</v>
      </c>
      <c r="D56" s="8">
        <v>55</v>
      </c>
      <c r="E56" s="8">
        <v>40</v>
      </c>
      <c r="F56" s="8">
        <v>70</v>
      </c>
      <c r="G56" s="8">
        <v>73</v>
      </c>
      <c r="H56" s="8">
        <v>90</v>
      </c>
      <c r="I56" s="8">
        <v>50</v>
      </c>
      <c r="J56" s="47">
        <f t="shared" si="2"/>
        <v>63</v>
      </c>
      <c r="K56" s="47">
        <f t="shared" si="3"/>
        <v>406.77777777777777</v>
      </c>
    </row>
    <row r="57" spans="1:11" hidden="1">
      <c r="A57" s="47">
        <v>55</v>
      </c>
      <c r="B57" s="9" t="s">
        <v>1051</v>
      </c>
      <c r="D57" s="8">
        <v>90</v>
      </c>
      <c r="E57" s="8">
        <v>60</v>
      </c>
      <c r="F57" s="8">
        <v>90</v>
      </c>
      <c r="G57" s="8">
        <v>91</v>
      </c>
      <c r="H57" s="8">
        <v>100</v>
      </c>
      <c r="I57" s="8">
        <v>85</v>
      </c>
      <c r="J57" s="47">
        <f t="shared" si="2"/>
        <v>86</v>
      </c>
      <c r="K57" s="47">
        <f t="shared" si="3"/>
        <v>584.11111111111109</v>
      </c>
    </row>
    <row r="58" spans="1:11" hidden="1">
      <c r="A58" s="47">
        <v>56</v>
      </c>
      <c r="B58" s="9" t="s">
        <v>1052</v>
      </c>
      <c r="D58" s="8">
        <v>45</v>
      </c>
      <c r="E58" s="8">
        <v>35</v>
      </c>
      <c r="F58" s="8">
        <v>60</v>
      </c>
      <c r="G58" s="8">
        <v>15</v>
      </c>
      <c r="H58" s="8">
        <v>70</v>
      </c>
      <c r="I58" s="8">
        <v>35</v>
      </c>
      <c r="J58" s="47">
        <f t="shared" si="2"/>
        <v>43.333333333333336</v>
      </c>
      <c r="K58" s="47">
        <f t="shared" si="3"/>
        <v>291.66666666666663</v>
      </c>
    </row>
    <row r="59" spans="1:11" hidden="1">
      <c r="A59" s="47">
        <v>57</v>
      </c>
      <c r="B59" s="9" t="s">
        <v>1053</v>
      </c>
      <c r="D59" s="8">
        <v>80</v>
      </c>
      <c r="E59" s="8">
        <v>35</v>
      </c>
      <c r="F59" s="8">
        <v>80</v>
      </c>
      <c r="G59" s="8">
        <v>45</v>
      </c>
      <c r="H59" s="8">
        <v>90</v>
      </c>
      <c r="I59" s="8">
        <v>70</v>
      </c>
      <c r="J59" s="47">
        <f t="shared" si="2"/>
        <v>66.666666666666671</v>
      </c>
      <c r="K59" s="47">
        <f t="shared" si="3"/>
        <v>455</v>
      </c>
    </row>
    <row r="60" spans="1:11" hidden="1">
      <c r="A60" s="47">
        <v>58</v>
      </c>
      <c r="B60" s="9" t="s">
        <v>1054</v>
      </c>
      <c r="D60" s="8">
        <v>55</v>
      </c>
      <c r="E60" s="8">
        <v>20</v>
      </c>
      <c r="F60" s="8">
        <v>55</v>
      </c>
      <c r="G60" s="8">
        <v>63</v>
      </c>
      <c r="H60" s="8">
        <v>80</v>
      </c>
      <c r="I60" s="8">
        <v>30</v>
      </c>
      <c r="J60" s="47">
        <f t="shared" si="2"/>
        <v>50.5</v>
      </c>
      <c r="K60" s="47">
        <f t="shared" si="3"/>
        <v>317.33333333333337</v>
      </c>
    </row>
    <row r="61" spans="1:11" hidden="1">
      <c r="A61" s="47">
        <v>59</v>
      </c>
      <c r="B61" s="9" t="s">
        <v>1055</v>
      </c>
      <c r="D61" s="8">
        <v>70</v>
      </c>
      <c r="E61" s="8">
        <v>65</v>
      </c>
      <c r="F61" s="8">
        <v>65</v>
      </c>
      <c r="G61" s="8">
        <v>43</v>
      </c>
      <c r="H61" s="8">
        <v>70</v>
      </c>
      <c r="I61" s="8">
        <v>75</v>
      </c>
      <c r="J61" s="47">
        <f t="shared" si="2"/>
        <v>64.666666666666671</v>
      </c>
      <c r="K61" s="47">
        <f t="shared" si="3"/>
        <v>465.11111111111109</v>
      </c>
    </row>
    <row r="62" spans="1:11" hidden="1">
      <c r="A62" s="47">
        <v>60</v>
      </c>
      <c r="B62" s="9" t="s">
        <v>1056</v>
      </c>
      <c r="D62" s="8">
        <v>20</v>
      </c>
      <c r="E62" s="8">
        <v>10</v>
      </c>
      <c r="F62" s="8">
        <v>35</v>
      </c>
      <c r="G62" s="8">
        <v>20</v>
      </c>
      <c r="H62" s="8">
        <v>45</v>
      </c>
      <c r="I62" s="8">
        <v>40</v>
      </c>
      <c r="J62" s="47">
        <f t="shared" si="2"/>
        <v>28.333333333333332</v>
      </c>
      <c r="K62" s="47">
        <f t="shared" si="3"/>
        <v>186.66666666666666</v>
      </c>
    </row>
    <row r="63" spans="1:11" hidden="1">
      <c r="A63" s="47">
        <v>61</v>
      </c>
      <c r="B63" s="9" t="s">
        <v>1057</v>
      </c>
      <c r="D63" s="8">
        <v>25</v>
      </c>
      <c r="E63" s="8">
        <v>35</v>
      </c>
      <c r="F63" s="8">
        <v>20</v>
      </c>
      <c r="G63" s="8">
        <v>25</v>
      </c>
      <c r="H63" s="8">
        <v>40</v>
      </c>
      <c r="I63" s="8">
        <v>35</v>
      </c>
      <c r="J63" s="47">
        <f t="shared" si="2"/>
        <v>30</v>
      </c>
      <c r="K63" s="47">
        <f t="shared" si="3"/>
        <v>213.88888888888891</v>
      </c>
    </row>
    <row r="64" spans="1:11" hidden="1">
      <c r="A64" s="47">
        <v>62</v>
      </c>
      <c r="B64" s="9" t="s">
        <v>1058</v>
      </c>
      <c r="D64" s="8">
        <v>70</v>
      </c>
      <c r="E64" s="8">
        <v>60</v>
      </c>
      <c r="F64" s="8">
        <v>70</v>
      </c>
      <c r="G64" s="8">
        <v>69</v>
      </c>
      <c r="H64" s="8">
        <v>80</v>
      </c>
      <c r="I64" s="8">
        <v>40</v>
      </c>
      <c r="J64" s="47">
        <f t="shared" si="2"/>
        <v>64.833333333333329</v>
      </c>
      <c r="K64" s="47">
        <f t="shared" si="3"/>
        <v>434.77777777777783</v>
      </c>
    </row>
    <row r="65" spans="1:11" hidden="1">
      <c r="A65" s="47">
        <v>63</v>
      </c>
      <c r="B65" s="9" t="s">
        <v>1059</v>
      </c>
      <c r="D65" s="8">
        <v>65</v>
      </c>
      <c r="E65" s="8">
        <v>50</v>
      </c>
      <c r="F65" s="8">
        <v>85</v>
      </c>
      <c r="G65" s="8">
        <v>70</v>
      </c>
      <c r="H65" s="8">
        <v>80</v>
      </c>
      <c r="I65" s="8">
        <v>50</v>
      </c>
      <c r="J65" s="47">
        <f t="shared" si="2"/>
        <v>66.666666666666671</v>
      </c>
      <c r="K65" s="47">
        <f t="shared" si="3"/>
        <v>439.44444444444446</v>
      </c>
    </row>
    <row r="66" spans="1:11" hidden="1">
      <c r="A66" s="47">
        <v>64</v>
      </c>
      <c r="B66" s="9" t="s">
        <v>1061</v>
      </c>
      <c r="D66" s="8">
        <v>75</v>
      </c>
      <c r="E66" s="8">
        <v>40</v>
      </c>
      <c r="F66" s="8">
        <v>90</v>
      </c>
      <c r="G66" s="8">
        <v>63</v>
      </c>
      <c r="H66" s="8">
        <v>75</v>
      </c>
      <c r="I66" s="8">
        <v>65</v>
      </c>
      <c r="J66" s="47">
        <f t="shared" si="2"/>
        <v>68</v>
      </c>
      <c r="K66" s="47">
        <f t="shared" si="3"/>
        <v>457.33333333333331</v>
      </c>
    </row>
    <row r="67" spans="1:11" hidden="1">
      <c r="A67" s="47">
        <v>65</v>
      </c>
      <c r="B67" s="9" t="s">
        <v>1062</v>
      </c>
      <c r="D67" s="8">
        <v>65</v>
      </c>
      <c r="E67" s="8">
        <v>55</v>
      </c>
      <c r="F67" s="8">
        <v>75</v>
      </c>
      <c r="G67" s="8">
        <v>57</v>
      </c>
      <c r="H67" s="8">
        <v>60</v>
      </c>
      <c r="I67" s="8">
        <v>80</v>
      </c>
      <c r="J67" s="47">
        <f t="shared" si="2"/>
        <v>65.333333333333329</v>
      </c>
      <c r="K67" s="47">
        <f t="shared" si="3"/>
        <v>460.4444444444444</v>
      </c>
    </row>
    <row r="68" spans="1:11" hidden="1">
      <c r="A68" s="47">
        <v>66</v>
      </c>
      <c r="B68" s="9" t="s">
        <v>1063</v>
      </c>
      <c r="D68" s="8">
        <v>45</v>
      </c>
      <c r="E68" s="8">
        <v>30</v>
      </c>
      <c r="F68" s="8">
        <v>55</v>
      </c>
      <c r="G68" s="8">
        <v>20</v>
      </c>
      <c r="H68" s="8">
        <v>65</v>
      </c>
      <c r="I68" s="8">
        <v>60</v>
      </c>
      <c r="J68" s="47">
        <f t="shared" ref="J68:J97" si="4">SUM(D68:I68)/6</f>
        <v>45.833333333333336</v>
      </c>
      <c r="K68" s="47">
        <f t="shared" ref="K68:K97" si="5">SUM((( (D68*4+E68*4+F68*2+G68*2+H68*2+I68*4)/18)/100)*700)</f>
        <v>318.88888888888886</v>
      </c>
    </row>
    <row r="69" spans="1:11" hidden="1">
      <c r="A69" s="47">
        <v>67</v>
      </c>
      <c r="B69" s="9" t="s">
        <v>1064</v>
      </c>
      <c r="D69" s="8">
        <v>50</v>
      </c>
      <c r="E69" s="8">
        <v>55</v>
      </c>
      <c r="F69" s="8">
        <v>65</v>
      </c>
      <c r="G69" s="8">
        <v>39</v>
      </c>
      <c r="H69" s="8">
        <v>55</v>
      </c>
      <c r="I69" s="8">
        <v>30</v>
      </c>
      <c r="J69" s="47">
        <f t="shared" si="4"/>
        <v>49</v>
      </c>
      <c r="K69" s="47">
        <f t="shared" si="5"/>
        <v>333.66666666666663</v>
      </c>
    </row>
    <row r="70" spans="1:11" hidden="1">
      <c r="A70" s="47">
        <v>68</v>
      </c>
      <c r="B70" s="9" t="s">
        <v>1065</v>
      </c>
      <c r="D70" s="8">
        <v>65</v>
      </c>
      <c r="E70" s="8">
        <v>50</v>
      </c>
      <c r="F70" s="8">
        <v>70</v>
      </c>
      <c r="G70" s="8">
        <v>32</v>
      </c>
      <c r="H70" s="8">
        <v>75</v>
      </c>
      <c r="I70" s="8">
        <v>90</v>
      </c>
      <c r="J70" s="47">
        <f t="shared" si="4"/>
        <v>63.666666666666664</v>
      </c>
      <c r="K70" s="47">
        <f t="shared" si="5"/>
        <v>456.5555555555556</v>
      </c>
    </row>
    <row r="71" spans="1:11" hidden="1">
      <c r="A71" s="47">
        <v>69</v>
      </c>
      <c r="B71" s="9" t="s">
        <v>1066</v>
      </c>
      <c r="D71" s="8">
        <v>45</v>
      </c>
      <c r="E71" s="8">
        <v>30</v>
      </c>
      <c r="F71" s="8">
        <v>70</v>
      </c>
      <c r="G71" s="8">
        <v>15</v>
      </c>
      <c r="H71" s="8">
        <v>25</v>
      </c>
      <c r="I71" s="45">
        <v>0</v>
      </c>
      <c r="J71" s="47">
        <f t="shared" si="4"/>
        <v>30.833333333333332</v>
      </c>
      <c r="K71" s="47">
        <f t="shared" si="5"/>
        <v>202.22222222222223</v>
      </c>
    </row>
    <row r="72" spans="1:11" hidden="1">
      <c r="A72" s="47">
        <v>70</v>
      </c>
      <c r="B72" s="9" t="s">
        <v>1067</v>
      </c>
      <c r="D72" s="8">
        <v>55</v>
      </c>
      <c r="E72" s="8">
        <v>40</v>
      </c>
      <c r="F72" s="8">
        <v>75</v>
      </c>
      <c r="G72" s="8">
        <v>44</v>
      </c>
      <c r="H72" s="8">
        <v>90</v>
      </c>
      <c r="I72" s="8">
        <v>60</v>
      </c>
      <c r="J72" s="47">
        <f t="shared" si="4"/>
        <v>60.666666666666664</v>
      </c>
      <c r="K72" s="47">
        <f t="shared" si="5"/>
        <v>403.66666666666669</v>
      </c>
    </row>
    <row r="73" spans="1:11" hidden="1">
      <c r="A73" s="47">
        <v>71</v>
      </c>
      <c r="B73" s="9" t="s">
        <v>1069</v>
      </c>
      <c r="D73" s="8">
        <v>25</v>
      </c>
      <c r="E73" s="8">
        <v>20</v>
      </c>
      <c r="F73" s="8">
        <v>70</v>
      </c>
      <c r="G73" s="8">
        <v>26</v>
      </c>
      <c r="H73" s="8">
        <v>65</v>
      </c>
      <c r="I73" s="8">
        <v>35</v>
      </c>
      <c r="J73" s="47">
        <f t="shared" si="4"/>
        <v>40.166666666666664</v>
      </c>
      <c r="K73" s="47">
        <f t="shared" si="5"/>
        <v>249.66666666666663</v>
      </c>
    </row>
    <row r="74" spans="1:11" hidden="1">
      <c r="A74" s="47">
        <v>72</v>
      </c>
      <c r="B74" s="9" t="s">
        <v>1070</v>
      </c>
      <c r="D74" s="8">
        <v>85</v>
      </c>
      <c r="E74" s="8">
        <v>75</v>
      </c>
      <c r="F74" s="8">
        <v>90</v>
      </c>
      <c r="G74" s="8">
        <v>77</v>
      </c>
      <c r="H74" s="8">
        <v>100</v>
      </c>
      <c r="I74" s="8">
        <v>85</v>
      </c>
      <c r="J74" s="47">
        <f t="shared" si="4"/>
        <v>85.333333333333329</v>
      </c>
      <c r="K74" s="47">
        <f t="shared" si="5"/>
        <v>588.77777777777783</v>
      </c>
    </row>
    <row r="75" spans="1:11" hidden="1">
      <c r="A75" s="47">
        <v>73</v>
      </c>
      <c r="B75" s="9" t="s">
        <v>2226</v>
      </c>
      <c r="D75" s="8">
        <v>30</v>
      </c>
      <c r="E75" s="8">
        <v>15</v>
      </c>
      <c r="F75" s="8">
        <v>20</v>
      </c>
      <c r="G75" s="8">
        <v>10</v>
      </c>
      <c r="H75" s="8">
        <v>25</v>
      </c>
      <c r="I75" s="8">
        <v>10</v>
      </c>
      <c r="J75" s="47">
        <f t="shared" si="4"/>
        <v>18.333333333333332</v>
      </c>
      <c r="K75" s="47">
        <f t="shared" si="5"/>
        <v>128.33333333333331</v>
      </c>
    </row>
    <row r="76" spans="1:11" hidden="1">
      <c r="A76" s="47">
        <v>74</v>
      </c>
      <c r="B76" s="9" t="s">
        <v>1071</v>
      </c>
      <c r="D76" s="8">
        <v>100</v>
      </c>
      <c r="E76" s="8">
        <v>100</v>
      </c>
      <c r="F76" s="8">
        <v>100</v>
      </c>
      <c r="G76" s="8">
        <v>97</v>
      </c>
      <c r="H76" s="8">
        <v>100</v>
      </c>
      <c r="I76" s="8">
        <v>85</v>
      </c>
      <c r="J76" s="47">
        <f t="shared" si="4"/>
        <v>97</v>
      </c>
      <c r="K76" s="47">
        <f t="shared" si="5"/>
        <v>674.33333333333326</v>
      </c>
    </row>
    <row r="77" spans="1:11" hidden="1">
      <c r="A77" s="47">
        <v>75</v>
      </c>
      <c r="B77" s="9" t="s">
        <v>2227</v>
      </c>
      <c r="D77" s="8">
        <v>40</v>
      </c>
      <c r="E77" s="8">
        <v>35</v>
      </c>
      <c r="F77" s="8">
        <v>10</v>
      </c>
      <c r="G77" s="8">
        <v>25</v>
      </c>
      <c r="H77" s="8">
        <v>25</v>
      </c>
      <c r="I77" s="8">
        <v>40</v>
      </c>
      <c r="J77" s="47">
        <f t="shared" si="4"/>
        <v>29.166666666666668</v>
      </c>
      <c r="K77" s="47">
        <f t="shared" si="5"/>
        <v>225.55555555555554</v>
      </c>
    </row>
    <row r="78" spans="1:11" hidden="1">
      <c r="A78" s="47">
        <v>76</v>
      </c>
      <c r="B78" s="9" t="s">
        <v>1072</v>
      </c>
      <c r="D78" s="8">
        <v>85</v>
      </c>
      <c r="E78" s="8">
        <v>60</v>
      </c>
      <c r="F78" s="8">
        <v>85</v>
      </c>
      <c r="G78" s="8">
        <v>39</v>
      </c>
      <c r="H78" s="8">
        <v>80</v>
      </c>
      <c r="I78" s="8">
        <v>85</v>
      </c>
      <c r="J78" s="47">
        <f t="shared" si="4"/>
        <v>72.333333333333329</v>
      </c>
      <c r="K78" s="47">
        <f t="shared" si="5"/>
        <v>516.44444444444446</v>
      </c>
    </row>
    <row r="79" spans="1:11" hidden="1">
      <c r="A79" s="47">
        <v>77</v>
      </c>
      <c r="B79" s="9" t="s">
        <v>1073</v>
      </c>
      <c r="D79" s="8">
        <v>100</v>
      </c>
      <c r="E79" s="8">
        <v>45</v>
      </c>
      <c r="F79" s="8">
        <v>95</v>
      </c>
      <c r="G79" s="8">
        <v>100</v>
      </c>
      <c r="H79" s="8">
        <v>100</v>
      </c>
      <c r="I79" s="8">
        <v>70</v>
      </c>
      <c r="J79" s="47">
        <f t="shared" si="4"/>
        <v>85</v>
      </c>
      <c r="K79" s="47">
        <f t="shared" si="5"/>
        <v>563.88888888888891</v>
      </c>
    </row>
    <row r="80" spans="1:11" hidden="1">
      <c r="A80" s="47">
        <v>78</v>
      </c>
      <c r="B80" s="9" t="s">
        <v>1074</v>
      </c>
      <c r="D80" s="8">
        <v>45</v>
      </c>
      <c r="E80" s="8">
        <v>45</v>
      </c>
      <c r="F80" s="8">
        <v>60</v>
      </c>
      <c r="G80" s="8">
        <v>61</v>
      </c>
      <c r="H80" s="8">
        <v>80</v>
      </c>
      <c r="I80" s="8">
        <v>60</v>
      </c>
      <c r="J80" s="47">
        <f t="shared" si="4"/>
        <v>58.5</v>
      </c>
      <c r="K80" s="47">
        <f t="shared" si="5"/>
        <v>389.66666666666663</v>
      </c>
    </row>
    <row r="81" spans="1:11" hidden="1">
      <c r="A81" s="47">
        <v>79</v>
      </c>
      <c r="B81" s="9" t="s">
        <v>1075</v>
      </c>
      <c r="D81" s="8">
        <v>55</v>
      </c>
      <c r="E81" s="8">
        <v>45</v>
      </c>
      <c r="F81" s="8">
        <v>50</v>
      </c>
      <c r="G81" s="8">
        <v>45</v>
      </c>
      <c r="H81" s="8">
        <v>50</v>
      </c>
      <c r="I81" s="8">
        <v>35</v>
      </c>
      <c r="J81" s="47">
        <f t="shared" si="4"/>
        <v>46.666666666666664</v>
      </c>
      <c r="K81" s="47">
        <f t="shared" si="5"/>
        <v>322.77777777777777</v>
      </c>
    </row>
    <row r="82" spans="1:11" hidden="1">
      <c r="A82" s="47">
        <v>80</v>
      </c>
      <c r="B82" s="9" t="s">
        <v>1078</v>
      </c>
      <c r="D82" s="8">
        <v>75</v>
      </c>
      <c r="E82" s="8">
        <v>20</v>
      </c>
      <c r="F82" s="8">
        <v>80</v>
      </c>
      <c r="G82" s="8">
        <v>40</v>
      </c>
      <c r="H82" s="8">
        <v>75</v>
      </c>
      <c r="I82" s="8">
        <v>65</v>
      </c>
      <c r="J82" s="47">
        <f t="shared" si="4"/>
        <v>59.166666666666664</v>
      </c>
      <c r="K82" s="47">
        <f t="shared" si="5"/>
        <v>400.55555555555554</v>
      </c>
    </row>
    <row r="83" spans="1:11" hidden="1">
      <c r="A83" s="47">
        <v>81</v>
      </c>
      <c r="B83" s="9" t="s">
        <v>1076</v>
      </c>
      <c r="D83" s="8">
        <v>15</v>
      </c>
      <c r="E83" s="8">
        <v>20</v>
      </c>
      <c r="F83" s="8">
        <v>50</v>
      </c>
      <c r="G83" s="8">
        <v>45</v>
      </c>
      <c r="H83" s="8">
        <v>40</v>
      </c>
      <c r="I83" s="8">
        <v>30</v>
      </c>
      <c r="J83" s="47">
        <f t="shared" si="4"/>
        <v>33.333333333333336</v>
      </c>
      <c r="K83" s="47">
        <f t="shared" si="5"/>
        <v>206.11111111111111</v>
      </c>
    </row>
    <row r="84" spans="1:11" hidden="1">
      <c r="A84" s="47">
        <v>82</v>
      </c>
      <c r="B84" s="9" t="s">
        <v>1077</v>
      </c>
      <c r="D84" s="8">
        <v>25</v>
      </c>
      <c r="E84" s="8">
        <v>30</v>
      </c>
      <c r="F84" s="8">
        <v>35</v>
      </c>
      <c r="G84" s="8">
        <v>30</v>
      </c>
      <c r="H84" s="8">
        <v>50</v>
      </c>
      <c r="I84" s="8">
        <v>40</v>
      </c>
      <c r="J84" s="47">
        <f t="shared" si="4"/>
        <v>35</v>
      </c>
      <c r="K84" s="47">
        <f t="shared" si="5"/>
        <v>237.2222222222222</v>
      </c>
    </row>
    <row r="85" spans="1:11" hidden="1">
      <c r="A85" s="47">
        <v>83</v>
      </c>
      <c r="B85" s="9" t="s">
        <v>1079</v>
      </c>
      <c r="D85" s="8">
        <v>20</v>
      </c>
      <c r="E85" s="8">
        <v>35</v>
      </c>
      <c r="F85" s="8">
        <v>15</v>
      </c>
      <c r="G85" s="8">
        <v>30</v>
      </c>
      <c r="H85" s="8">
        <v>25</v>
      </c>
      <c r="I85" s="8">
        <v>15</v>
      </c>
      <c r="J85" s="47">
        <f t="shared" si="4"/>
        <v>23.333333333333332</v>
      </c>
      <c r="K85" s="47">
        <f t="shared" si="5"/>
        <v>163.33333333333331</v>
      </c>
    </row>
    <row r="86" spans="1:11" hidden="1">
      <c r="A86" s="47">
        <v>84</v>
      </c>
      <c r="B86" s="9" t="s">
        <v>1080</v>
      </c>
      <c r="D86" s="8">
        <v>55</v>
      </c>
      <c r="E86" s="8">
        <v>35</v>
      </c>
      <c r="F86" s="8">
        <v>45</v>
      </c>
      <c r="G86" s="8">
        <v>40</v>
      </c>
      <c r="H86" s="8">
        <v>65</v>
      </c>
      <c r="I86" s="8">
        <v>50</v>
      </c>
      <c r="J86" s="47">
        <f t="shared" si="4"/>
        <v>48.333333333333336</v>
      </c>
      <c r="K86" s="47">
        <f t="shared" si="5"/>
        <v>334.44444444444446</v>
      </c>
    </row>
    <row r="87" spans="1:11" hidden="1">
      <c r="A87" s="47">
        <v>85</v>
      </c>
      <c r="B87" s="9" t="s">
        <v>1081</v>
      </c>
      <c r="D87" s="8">
        <v>30</v>
      </c>
      <c r="E87" s="8">
        <v>20</v>
      </c>
      <c r="F87" s="8">
        <v>60</v>
      </c>
      <c r="G87" s="8">
        <v>40</v>
      </c>
      <c r="H87" s="8">
        <v>20</v>
      </c>
      <c r="I87" s="8">
        <v>35</v>
      </c>
      <c r="J87" s="47">
        <f t="shared" si="4"/>
        <v>34.166666666666664</v>
      </c>
      <c r="K87" s="47">
        <f t="shared" si="5"/>
        <v>225.55555555555554</v>
      </c>
    </row>
    <row r="88" spans="1:11" hidden="1">
      <c r="A88" s="47">
        <v>86</v>
      </c>
      <c r="B88" s="9" t="s">
        <v>1082</v>
      </c>
      <c r="D88" s="8">
        <v>25</v>
      </c>
      <c r="E88" s="8">
        <v>35</v>
      </c>
      <c r="F88" s="8">
        <v>30</v>
      </c>
      <c r="G88" s="8">
        <v>30</v>
      </c>
      <c r="H88" s="8">
        <v>40</v>
      </c>
      <c r="I88" s="8">
        <v>20</v>
      </c>
      <c r="J88" s="47">
        <f t="shared" si="4"/>
        <v>30</v>
      </c>
      <c r="K88" s="47">
        <f t="shared" si="5"/>
        <v>202.22222222222223</v>
      </c>
    </row>
    <row r="89" spans="1:11" hidden="1">
      <c r="A89" s="47">
        <v>87</v>
      </c>
      <c r="B89" s="9" t="s">
        <v>1083</v>
      </c>
      <c r="D89" s="8">
        <v>30</v>
      </c>
      <c r="E89" s="8">
        <v>20</v>
      </c>
      <c r="F89" s="8">
        <v>30</v>
      </c>
      <c r="G89" s="8">
        <v>50</v>
      </c>
      <c r="H89" s="8">
        <v>45</v>
      </c>
      <c r="I89" s="8">
        <v>45</v>
      </c>
      <c r="J89" s="47">
        <f t="shared" si="4"/>
        <v>36.666666666666664</v>
      </c>
      <c r="K89" s="47">
        <f t="shared" si="5"/>
        <v>244.99999999999997</v>
      </c>
    </row>
    <row r="90" spans="1:11" hidden="1">
      <c r="A90" s="47">
        <v>88</v>
      </c>
      <c r="B90" s="9" t="s">
        <v>1060</v>
      </c>
      <c r="D90" s="8">
        <v>65</v>
      </c>
      <c r="E90" s="8">
        <v>40</v>
      </c>
      <c r="F90" s="8">
        <v>75</v>
      </c>
      <c r="G90" s="8">
        <v>40</v>
      </c>
      <c r="H90" s="8">
        <v>90</v>
      </c>
      <c r="I90" s="8">
        <v>60</v>
      </c>
      <c r="J90" s="47">
        <f t="shared" si="4"/>
        <v>61.666666666666664</v>
      </c>
      <c r="K90" s="47">
        <f t="shared" si="5"/>
        <v>416.11111111111109</v>
      </c>
    </row>
    <row r="91" spans="1:11" hidden="1">
      <c r="A91" s="47">
        <v>89</v>
      </c>
      <c r="B91" s="9" t="s">
        <v>1084</v>
      </c>
      <c r="D91" s="8">
        <v>30</v>
      </c>
      <c r="E91" s="8">
        <v>25</v>
      </c>
      <c r="F91" s="8">
        <v>20</v>
      </c>
      <c r="G91" s="8">
        <v>20</v>
      </c>
      <c r="H91" s="8">
        <v>35</v>
      </c>
      <c r="I91" s="8">
        <v>20</v>
      </c>
      <c r="J91" s="47">
        <f t="shared" si="4"/>
        <v>25</v>
      </c>
      <c r="K91" s="47">
        <f t="shared" si="5"/>
        <v>175</v>
      </c>
    </row>
    <row r="92" spans="1:11" hidden="1">
      <c r="A92" s="47">
        <v>90</v>
      </c>
      <c r="B92" s="9" t="s">
        <v>1085</v>
      </c>
      <c r="D92" s="8">
        <v>60</v>
      </c>
      <c r="E92" s="8">
        <v>10</v>
      </c>
      <c r="F92" s="8">
        <v>50</v>
      </c>
      <c r="G92" s="8">
        <v>25</v>
      </c>
      <c r="H92" s="8">
        <v>65</v>
      </c>
      <c r="I92" s="8">
        <v>35</v>
      </c>
      <c r="J92" s="47">
        <f t="shared" si="4"/>
        <v>40.833333333333336</v>
      </c>
      <c r="K92" s="47">
        <f t="shared" si="5"/>
        <v>272.22222222222217</v>
      </c>
    </row>
    <row r="93" spans="1:11" hidden="1">
      <c r="A93" s="47">
        <v>91</v>
      </c>
      <c r="B93" s="9" t="s">
        <v>1086</v>
      </c>
      <c r="D93" s="8">
        <v>30</v>
      </c>
      <c r="E93" s="8">
        <v>15</v>
      </c>
      <c r="F93" s="8">
        <v>40</v>
      </c>
      <c r="G93" s="8">
        <v>25</v>
      </c>
      <c r="H93" s="8">
        <v>50</v>
      </c>
      <c r="I93" s="8">
        <v>35</v>
      </c>
      <c r="J93" s="47">
        <f t="shared" si="4"/>
        <v>32.5</v>
      </c>
      <c r="K93" s="47">
        <f t="shared" si="5"/>
        <v>213.88888888888891</v>
      </c>
    </row>
    <row r="94" spans="1:11" hidden="1">
      <c r="A94" s="47">
        <v>92</v>
      </c>
      <c r="B94" s="9" t="s">
        <v>1088</v>
      </c>
      <c r="D94" s="8">
        <v>20</v>
      </c>
      <c r="E94" s="8">
        <v>25</v>
      </c>
      <c r="F94" s="8">
        <v>35</v>
      </c>
      <c r="G94" s="11"/>
      <c r="H94" s="8">
        <v>25</v>
      </c>
      <c r="I94" s="8">
        <v>10</v>
      </c>
      <c r="J94" s="47">
        <f t="shared" si="4"/>
        <v>19.166666666666668</v>
      </c>
      <c r="K94" s="47">
        <f t="shared" si="5"/>
        <v>132.22222222222223</v>
      </c>
    </row>
    <row r="95" spans="1:11" hidden="1">
      <c r="A95" s="47">
        <v>93</v>
      </c>
      <c r="B95" s="9" t="s">
        <v>1089</v>
      </c>
      <c r="D95" s="8">
        <v>55</v>
      </c>
      <c r="E95" s="8">
        <v>40</v>
      </c>
      <c r="F95" s="8">
        <v>50</v>
      </c>
      <c r="G95" s="8">
        <v>40</v>
      </c>
      <c r="H95" s="8">
        <v>60</v>
      </c>
      <c r="I95" s="8">
        <v>35</v>
      </c>
      <c r="J95" s="47">
        <f t="shared" si="4"/>
        <v>46.666666666666664</v>
      </c>
      <c r="K95" s="47">
        <f t="shared" si="5"/>
        <v>318.88888888888886</v>
      </c>
    </row>
    <row r="96" spans="1:11" hidden="1">
      <c r="A96" s="47">
        <v>94</v>
      </c>
      <c r="B96" s="9" t="s">
        <v>1090</v>
      </c>
      <c r="D96" s="8">
        <v>40</v>
      </c>
      <c r="E96" s="8">
        <v>35</v>
      </c>
      <c r="F96" s="8">
        <v>45</v>
      </c>
      <c r="G96" s="8">
        <v>30</v>
      </c>
      <c r="H96" s="8">
        <v>50</v>
      </c>
      <c r="I96" s="8">
        <v>30</v>
      </c>
      <c r="J96" s="47">
        <f t="shared" si="4"/>
        <v>38.333333333333336</v>
      </c>
      <c r="K96" s="47">
        <f t="shared" si="5"/>
        <v>260.55555555555554</v>
      </c>
    </row>
    <row r="97" spans="1:11" hidden="1">
      <c r="A97" s="47">
        <v>95</v>
      </c>
      <c r="B97" s="9" t="s">
        <v>1091</v>
      </c>
      <c r="D97" s="8">
        <v>55</v>
      </c>
      <c r="E97" s="8">
        <v>20</v>
      </c>
      <c r="F97" s="8">
        <v>25</v>
      </c>
      <c r="G97" s="8">
        <v>40</v>
      </c>
      <c r="H97" s="8">
        <v>50</v>
      </c>
      <c r="I97" s="8">
        <v>10</v>
      </c>
      <c r="J97" s="47">
        <f t="shared" si="4"/>
        <v>33.333333333333336</v>
      </c>
      <c r="K97" s="47">
        <f t="shared" si="5"/>
        <v>221.66666666666666</v>
      </c>
    </row>
    <row r="98" spans="1:11" hidden="1">
      <c r="D98">
        <f>SUM(D3:D97)/95</f>
        <v>60.421052631578945</v>
      </c>
      <c r="E98" s="47">
        <f t="shared" ref="E98:K98" si="6">SUM(E3:E97)/95</f>
        <v>42.578947368421055</v>
      </c>
      <c r="F98" s="47">
        <f t="shared" si="6"/>
        <v>62.631578947368418</v>
      </c>
      <c r="G98" s="47">
        <f t="shared" si="6"/>
        <v>49.126315789473686</v>
      </c>
      <c r="H98" s="47">
        <f t="shared" si="6"/>
        <v>71.05263157894737</v>
      </c>
      <c r="I98" s="47">
        <f t="shared" si="6"/>
        <v>53</v>
      </c>
      <c r="J98" s="47">
        <f t="shared" si="6"/>
        <v>56.468421052631591</v>
      </c>
      <c r="K98" s="47">
        <f t="shared" si="6"/>
        <v>384.8526315789473</v>
      </c>
    </row>
    <row r="99" spans="1:11" hidden="1">
      <c r="J99">
        <f t="shared" ref="J99:J130" si="7">SUM(D99:I99)/6</f>
        <v>0</v>
      </c>
      <c r="K99">
        <f t="shared" ref="K99:K130" si="8">SUM((( (D99*4+E99*4+F99*2+G99*2+H99*2+I99*4)/18)/100)*700)</f>
        <v>0</v>
      </c>
    </row>
    <row r="100" spans="1:11" hidden="1">
      <c r="J100">
        <f t="shared" si="7"/>
        <v>0</v>
      </c>
      <c r="K100">
        <f t="shared" si="8"/>
        <v>0</v>
      </c>
    </row>
    <row r="101" spans="1:11" hidden="1">
      <c r="J101">
        <f t="shared" si="7"/>
        <v>0</v>
      </c>
      <c r="K101">
        <f t="shared" si="8"/>
        <v>0</v>
      </c>
    </row>
    <row r="102" spans="1:11" hidden="1">
      <c r="J102">
        <f t="shared" si="7"/>
        <v>0</v>
      </c>
      <c r="K102">
        <f t="shared" si="8"/>
        <v>0</v>
      </c>
    </row>
    <row r="103" spans="1:11" hidden="1">
      <c r="J103">
        <f t="shared" si="7"/>
        <v>0</v>
      </c>
      <c r="K103">
        <f t="shared" si="8"/>
        <v>0</v>
      </c>
    </row>
    <row r="104" spans="1:11" hidden="1">
      <c r="J104">
        <f t="shared" si="7"/>
        <v>0</v>
      </c>
      <c r="K104">
        <f t="shared" si="8"/>
        <v>0</v>
      </c>
    </row>
    <row r="105" spans="1:11" hidden="1">
      <c r="J105">
        <f t="shared" si="7"/>
        <v>0</v>
      </c>
      <c r="K105">
        <f t="shared" si="8"/>
        <v>0</v>
      </c>
    </row>
    <row r="106" spans="1:11" hidden="1">
      <c r="J106">
        <f t="shared" si="7"/>
        <v>0</v>
      </c>
      <c r="K106">
        <f t="shared" si="8"/>
        <v>0</v>
      </c>
    </row>
    <row r="107" spans="1:11" hidden="1">
      <c r="J107">
        <f t="shared" si="7"/>
        <v>0</v>
      </c>
      <c r="K107">
        <f t="shared" si="8"/>
        <v>0</v>
      </c>
    </row>
    <row r="108" spans="1:11" hidden="1">
      <c r="J108">
        <f t="shared" si="7"/>
        <v>0</v>
      </c>
      <c r="K108">
        <f t="shared" si="8"/>
        <v>0</v>
      </c>
    </row>
    <row r="109" spans="1:11" hidden="1">
      <c r="J109">
        <f t="shared" si="7"/>
        <v>0</v>
      </c>
      <c r="K109">
        <f t="shared" si="8"/>
        <v>0</v>
      </c>
    </row>
    <row r="110" spans="1:11" hidden="1">
      <c r="J110">
        <f t="shared" si="7"/>
        <v>0</v>
      </c>
      <c r="K110">
        <f t="shared" si="8"/>
        <v>0</v>
      </c>
    </row>
    <row r="111" spans="1:11" hidden="1">
      <c r="J111">
        <f t="shared" si="7"/>
        <v>0</v>
      </c>
      <c r="K111">
        <f t="shared" si="8"/>
        <v>0</v>
      </c>
    </row>
    <row r="112" spans="1:11" hidden="1">
      <c r="J112">
        <f t="shared" si="7"/>
        <v>0</v>
      </c>
      <c r="K112">
        <f t="shared" si="8"/>
        <v>0</v>
      </c>
    </row>
    <row r="113" spans="10:11" hidden="1">
      <c r="J113">
        <f t="shared" si="7"/>
        <v>0</v>
      </c>
      <c r="K113">
        <f t="shared" si="8"/>
        <v>0</v>
      </c>
    </row>
    <row r="114" spans="10:11" hidden="1">
      <c r="J114">
        <f t="shared" si="7"/>
        <v>0</v>
      </c>
      <c r="K114">
        <f t="shared" si="8"/>
        <v>0</v>
      </c>
    </row>
    <row r="115" spans="10:11" hidden="1">
      <c r="J115">
        <f t="shared" si="7"/>
        <v>0</v>
      </c>
      <c r="K115">
        <f t="shared" si="8"/>
        <v>0</v>
      </c>
    </row>
    <row r="116" spans="10:11" hidden="1">
      <c r="J116">
        <f t="shared" si="7"/>
        <v>0</v>
      </c>
      <c r="K116">
        <f t="shared" si="8"/>
        <v>0</v>
      </c>
    </row>
    <row r="117" spans="10:11" hidden="1">
      <c r="J117">
        <f t="shared" si="7"/>
        <v>0</v>
      </c>
      <c r="K117">
        <f t="shared" si="8"/>
        <v>0</v>
      </c>
    </row>
    <row r="118" spans="10:11" hidden="1">
      <c r="J118">
        <f t="shared" si="7"/>
        <v>0</v>
      </c>
      <c r="K118">
        <f t="shared" si="8"/>
        <v>0</v>
      </c>
    </row>
    <row r="119" spans="10:11" hidden="1">
      <c r="J119">
        <f t="shared" si="7"/>
        <v>0</v>
      </c>
      <c r="K119">
        <f t="shared" si="8"/>
        <v>0</v>
      </c>
    </row>
    <row r="120" spans="10:11" hidden="1">
      <c r="J120">
        <f t="shared" si="7"/>
        <v>0</v>
      </c>
      <c r="K120">
        <f t="shared" si="8"/>
        <v>0</v>
      </c>
    </row>
    <row r="121" spans="10:11" hidden="1">
      <c r="J121">
        <f t="shared" si="7"/>
        <v>0</v>
      </c>
      <c r="K121">
        <f t="shared" si="8"/>
        <v>0</v>
      </c>
    </row>
    <row r="122" spans="10:11" hidden="1">
      <c r="J122">
        <f t="shared" si="7"/>
        <v>0</v>
      </c>
      <c r="K122">
        <f t="shared" si="8"/>
        <v>0</v>
      </c>
    </row>
    <row r="123" spans="10:11" hidden="1">
      <c r="J123">
        <f t="shared" si="7"/>
        <v>0</v>
      </c>
      <c r="K123">
        <f t="shared" si="8"/>
        <v>0</v>
      </c>
    </row>
    <row r="124" spans="10:11" hidden="1">
      <c r="J124">
        <f t="shared" si="7"/>
        <v>0</v>
      </c>
      <c r="K124">
        <f t="shared" si="8"/>
        <v>0</v>
      </c>
    </row>
    <row r="125" spans="10:11" hidden="1">
      <c r="J125">
        <f t="shared" si="7"/>
        <v>0</v>
      </c>
      <c r="K125">
        <f t="shared" si="8"/>
        <v>0</v>
      </c>
    </row>
    <row r="126" spans="10:11" hidden="1">
      <c r="J126">
        <f t="shared" si="7"/>
        <v>0</v>
      </c>
      <c r="K126">
        <f t="shared" si="8"/>
        <v>0</v>
      </c>
    </row>
    <row r="127" spans="10:11" hidden="1">
      <c r="J127">
        <f t="shared" si="7"/>
        <v>0</v>
      </c>
      <c r="K127">
        <f t="shared" si="8"/>
        <v>0</v>
      </c>
    </row>
    <row r="128" spans="10:11" hidden="1">
      <c r="J128">
        <f t="shared" si="7"/>
        <v>0</v>
      </c>
      <c r="K128">
        <f t="shared" si="8"/>
        <v>0</v>
      </c>
    </row>
    <row r="129" spans="10:11" hidden="1">
      <c r="J129">
        <f t="shared" si="7"/>
        <v>0</v>
      </c>
      <c r="K129">
        <f t="shared" si="8"/>
        <v>0</v>
      </c>
    </row>
    <row r="130" spans="10:11" hidden="1">
      <c r="J130">
        <f t="shared" si="7"/>
        <v>0</v>
      </c>
      <c r="K130">
        <f t="shared" si="8"/>
        <v>0</v>
      </c>
    </row>
    <row r="131" spans="10:11" hidden="1">
      <c r="J131">
        <f t="shared" ref="J131:J158" si="9">SUM(D131:I131)/6</f>
        <v>0</v>
      </c>
      <c r="K131">
        <f t="shared" ref="K131:K158" si="10">SUM((( (D131*4+E131*4+F131*2+G131*2+H131*2+I131*4)/18)/100)*700)</f>
        <v>0</v>
      </c>
    </row>
    <row r="132" spans="10:11" hidden="1">
      <c r="J132">
        <f t="shared" si="9"/>
        <v>0</v>
      </c>
      <c r="K132">
        <f t="shared" si="10"/>
        <v>0</v>
      </c>
    </row>
    <row r="133" spans="10:11" hidden="1">
      <c r="J133">
        <f t="shared" si="9"/>
        <v>0</v>
      </c>
      <c r="K133">
        <f t="shared" si="10"/>
        <v>0</v>
      </c>
    </row>
    <row r="134" spans="10:11" hidden="1">
      <c r="J134">
        <f t="shared" si="9"/>
        <v>0</v>
      </c>
      <c r="K134">
        <f t="shared" si="10"/>
        <v>0</v>
      </c>
    </row>
    <row r="135" spans="10:11" hidden="1">
      <c r="J135">
        <f t="shared" si="9"/>
        <v>0</v>
      </c>
      <c r="K135">
        <f t="shared" si="10"/>
        <v>0</v>
      </c>
    </row>
    <row r="136" spans="10:11" hidden="1">
      <c r="J136">
        <f t="shared" si="9"/>
        <v>0</v>
      </c>
      <c r="K136">
        <f t="shared" si="10"/>
        <v>0</v>
      </c>
    </row>
    <row r="137" spans="10:11" hidden="1">
      <c r="J137">
        <f t="shared" si="9"/>
        <v>0</v>
      </c>
      <c r="K137">
        <f t="shared" si="10"/>
        <v>0</v>
      </c>
    </row>
    <row r="138" spans="10:11" hidden="1">
      <c r="J138">
        <f t="shared" si="9"/>
        <v>0</v>
      </c>
      <c r="K138">
        <f t="shared" si="10"/>
        <v>0</v>
      </c>
    </row>
    <row r="139" spans="10:11" hidden="1">
      <c r="J139">
        <f t="shared" si="9"/>
        <v>0</v>
      </c>
      <c r="K139">
        <f t="shared" si="10"/>
        <v>0</v>
      </c>
    </row>
    <row r="140" spans="10:11" hidden="1">
      <c r="J140">
        <f t="shared" si="9"/>
        <v>0</v>
      </c>
      <c r="K140">
        <f t="shared" si="10"/>
        <v>0</v>
      </c>
    </row>
    <row r="141" spans="10:11" hidden="1">
      <c r="J141">
        <f t="shared" si="9"/>
        <v>0</v>
      </c>
      <c r="K141">
        <f t="shared" si="10"/>
        <v>0</v>
      </c>
    </row>
    <row r="142" spans="10:11" hidden="1">
      <c r="J142">
        <f t="shared" si="9"/>
        <v>0</v>
      </c>
      <c r="K142">
        <f t="shared" si="10"/>
        <v>0</v>
      </c>
    </row>
    <row r="143" spans="10:11" hidden="1">
      <c r="J143">
        <f t="shared" si="9"/>
        <v>0</v>
      </c>
      <c r="K143">
        <f t="shared" si="10"/>
        <v>0</v>
      </c>
    </row>
    <row r="144" spans="10:11" hidden="1">
      <c r="J144">
        <f t="shared" si="9"/>
        <v>0</v>
      </c>
      <c r="K144">
        <f t="shared" si="10"/>
        <v>0</v>
      </c>
    </row>
    <row r="145" spans="1:11" hidden="1">
      <c r="J145">
        <f t="shared" si="9"/>
        <v>0</v>
      </c>
      <c r="K145">
        <f t="shared" si="10"/>
        <v>0</v>
      </c>
    </row>
    <row r="146" spans="1:11" hidden="1">
      <c r="J146">
        <f t="shared" si="9"/>
        <v>0</v>
      </c>
      <c r="K146">
        <f t="shared" si="10"/>
        <v>0</v>
      </c>
    </row>
    <row r="147" spans="1:11" hidden="1">
      <c r="J147">
        <f t="shared" si="9"/>
        <v>0</v>
      </c>
      <c r="K147">
        <f t="shared" si="10"/>
        <v>0</v>
      </c>
    </row>
    <row r="148" spans="1:11" hidden="1">
      <c r="J148">
        <f t="shared" si="9"/>
        <v>0</v>
      </c>
      <c r="K148">
        <f t="shared" si="10"/>
        <v>0</v>
      </c>
    </row>
    <row r="149" spans="1:11" hidden="1">
      <c r="J149">
        <f t="shared" si="9"/>
        <v>0</v>
      </c>
      <c r="K149">
        <f t="shared" si="10"/>
        <v>0</v>
      </c>
    </row>
    <row r="150" spans="1:11" hidden="1">
      <c r="J150">
        <f t="shared" si="9"/>
        <v>0</v>
      </c>
      <c r="K150">
        <f t="shared" si="10"/>
        <v>0</v>
      </c>
    </row>
    <row r="151" spans="1:11" hidden="1">
      <c r="A151">
        <v>151</v>
      </c>
      <c r="J151">
        <f t="shared" si="9"/>
        <v>0</v>
      </c>
      <c r="K151">
        <f t="shared" si="10"/>
        <v>0</v>
      </c>
    </row>
    <row r="152" spans="1:11" hidden="1">
      <c r="A152">
        <v>152</v>
      </c>
      <c r="J152">
        <f t="shared" si="9"/>
        <v>0</v>
      </c>
      <c r="K152">
        <f t="shared" si="10"/>
        <v>0</v>
      </c>
    </row>
    <row r="153" spans="1:11" hidden="1">
      <c r="A153">
        <v>153</v>
      </c>
      <c r="J153">
        <f t="shared" si="9"/>
        <v>0</v>
      </c>
      <c r="K153">
        <f t="shared" si="10"/>
        <v>0</v>
      </c>
    </row>
    <row r="154" spans="1:11" hidden="1">
      <c r="A154">
        <v>154</v>
      </c>
      <c r="J154">
        <f t="shared" si="9"/>
        <v>0</v>
      </c>
      <c r="K154">
        <f t="shared" si="10"/>
        <v>0</v>
      </c>
    </row>
    <row r="155" spans="1:11" hidden="1">
      <c r="A155">
        <v>155</v>
      </c>
      <c r="J155">
        <f t="shared" si="9"/>
        <v>0</v>
      </c>
      <c r="K155">
        <f t="shared" si="10"/>
        <v>0</v>
      </c>
    </row>
    <row r="156" spans="1:11" hidden="1">
      <c r="A156">
        <v>156</v>
      </c>
      <c r="J156">
        <f t="shared" si="9"/>
        <v>0</v>
      </c>
      <c r="K156">
        <f t="shared" si="10"/>
        <v>0</v>
      </c>
    </row>
    <row r="157" spans="1:11" hidden="1">
      <c r="A157">
        <v>157</v>
      </c>
      <c r="J157">
        <f t="shared" si="9"/>
        <v>0</v>
      </c>
      <c r="K157">
        <f t="shared" si="10"/>
        <v>0</v>
      </c>
    </row>
    <row r="158" spans="1:11" hidden="1">
      <c r="A158">
        <v>158</v>
      </c>
      <c r="J158">
        <f t="shared" si="9"/>
        <v>0</v>
      </c>
      <c r="K158">
        <f t="shared" si="10"/>
        <v>0</v>
      </c>
    </row>
  </sheetData>
  <autoFilter ref="A2:K158">
    <filterColumn colId="10">
      <filters>
        <filter val="692,2222222"/>
      </filters>
    </filterColumn>
  </autoFilter>
  <sortState ref="A3:K159">
    <sortCondition descending="1" ref="K2"/>
  </sortState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158"/>
  <sheetViews>
    <sheetView workbookViewId="0">
      <selection activeCell="B167" sqref="B167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1094</v>
      </c>
      <c r="D3" s="8">
        <v>90</v>
      </c>
      <c r="E3" s="8">
        <v>100</v>
      </c>
      <c r="F3" s="8">
        <v>100</v>
      </c>
      <c r="G3" s="8">
        <v>90</v>
      </c>
      <c r="H3" s="8">
        <v>95</v>
      </c>
      <c r="I3" s="8">
        <v>100</v>
      </c>
      <c r="J3">
        <f t="shared" ref="J3" si="0">SUM(D3:I3)/6</f>
        <v>95.833333333333329</v>
      </c>
      <c r="K3">
        <f t="shared" ref="K3" si="1">SUM((( (D3*4+E3*4+F3*2+G3*2+H3*2+I3*4)/18)/100)*700)</f>
        <v>672.77777777777783</v>
      </c>
    </row>
    <row r="4" spans="1:11">
      <c r="A4">
        <v>2</v>
      </c>
      <c r="B4" s="9" t="s">
        <v>1095</v>
      </c>
      <c r="D4" s="8">
        <v>100</v>
      </c>
      <c r="E4" s="8">
        <v>100</v>
      </c>
      <c r="F4" s="8">
        <v>100</v>
      </c>
      <c r="G4" s="8">
        <v>100</v>
      </c>
      <c r="H4" s="8">
        <v>100</v>
      </c>
      <c r="I4" s="8">
        <v>100</v>
      </c>
      <c r="J4" s="47">
        <f t="shared" ref="J4:J67" si="2">SUM(D4:I4)/6</f>
        <v>100</v>
      </c>
      <c r="K4" s="47">
        <f t="shared" ref="K4:K67" si="3">SUM((( (D4*4+E4*4+F4*2+G4*2+H4*2+I4*4)/18)/100)*700)</f>
        <v>700</v>
      </c>
    </row>
    <row r="5" spans="1:11" hidden="1">
      <c r="A5" s="47">
        <v>3</v>
      </c>
      <c r="B5" s="9" t="s">
        <v>1096</v>
      </c>
      <c r="D5" s="8">
        <v>95</v>
      </c>
      <c r="E5" s="8">
        <v>70</v>
      </c>
      <c r="F5" s="8">
        <v>90</v>
      </c>
      <c r="G5" s="8">
        <v>80</v>
      </c>
      <c r="H5" s="8">
        <v>95</v>
      </c>
      <c r="I5" s="8">
        <v>95</v>
      </c>
      <c r="J5" s="47">
        <f t="shared" si="2"/>
        <v>87.5</v>
      </c>
      <c r="K5" s="47">
        <f t="shared" si="3"/>
        <v>610.55555555555554</v>
      </c>
    </row>
    <row r="6" spans="1:11" hidden="1">
      <c r="A6" s="47">
        <v>4</v>
      </c>
      <c r="B6" s="9" t="s">
        <v>1097</v>
      </c>
      <c r="D6" s="8">
        <v>95</v>
      </c>
      <c r="E6" s="8">
        <v>90</v>
      </c>
      <c r="F6" s="8">
        <v>100</v>
      </c>
      <c r="G6" s="8">
        <v>100</v>
      </c>
      <c r="H6" s="8">
        <v>95</v>
      </c>
      <c r="I6" s="8">
        <v>90</v>
      </c>
      <c r="J6" s="47">
        <f t="shared" si="2"/>
        <v>95</v>
      </c>
      <c r="K6" s="47">
        <f t="shared" si="3"/>
        <v>657.22222222222217</v>
      </c>
    </row>
    <row r="7" spans="1:11" hidden="1">
      <c r="A7" s="47">
        <v>5</v>
      </c>
      <c r="B7" s="9" t="s">
        <v>1098</v>
      </c>
      <c r="D7" s="8">
        <v>90</v>
      </c>
      <c r="E7" s="8">
        <v>45</v>
      </c>
      <c r="F7" s="8">
        <v>60</v>
      </c>
      <c r="G7" s="8">
        <v>30</v>
      </c>
      <c r="H7" s="8">
        <v>75</v>
      </c>
      <c r="I7" s="8">
        <v>80</v>
      </c>
      <c r="J7" s="47">
        <f t="shared" si="2"/>
        <v>63.333333333333336</v>
      </c>
      <c r="K7" s="47">
        <f t="shared" si="3"/>
        <v>462.77777777777777</v>
      </c>
    </row>
    <row r="8" spans="1:11" hidden="1">
      <c r="A8" s="47">
        <v>6</v>
      </c>
      <c r="B8" s="9" t="s">
        <v>1099</v>
      </c>
      <c r="D8" s="8">
        <v>90</v>
      </c>
      <c r="E8" s="8">
        <v>95</v>
      </c>
      <c r="F8" s="8">
        <v>95</v>
      </c>
      <c r="G8" s="8">
        <v>70</v>
      </c>
      <c r="H8" s="8">
        <v>90</v>
      </c>
      <c r="I8" s="8">
        <v>95</v>
      </c>
      <c r="J8" s="47">
        <f t="shared" si="2"/>
        <v>89.166666666666671</v>
      </c>
      <c r="K8" s="47">
        <f t="shared" si="3"/>
        <v>633.88888888888891</v>
      </c>
    </row>
    <row r="9" spans="1:11" hidden="1">
      <c r="A9" s="47">
        <v>7</v>
      </c>
      <c r="B9" s="9" t="s">
        <v>1100</v>
      </c>
      <c r="D9" s="8">
        <v>70</v>
      </c>
      <c r="E9" s="8">
        <v>50</v>
      </c>
      <c r="F9" s="8">
        <v>65</v>
      </c>
      <c r="G9" s="8">
        <v>25</v>
      </c>
      <c r="H9" s="8">
        <v>65</v>
      </c>
      <c r="I9" s="8">
        <v>70</v>
      </c>
      <c r="J9" s="47">
        <f t="shared" si="2"/>
        <v>57.5</v>
      </c>
      <c r="K9" s="47">
        <f t="shared" si="3"/>
        <v>416.11111111111109</v>
      </c>
    </row>
    <row r="10" spans="1:11" hidden="1">
      <c r="A10" s="47">
        <v>8</v>
      </c>
      <c r="B10" s="9" t="s">
        <v>1101</v>
      </c>
      <c r="D10" s="8">
        <v>85</v>
      </c>
      <c r="E10" s="8">
        <v>85</v>
      </c>
      <c r="F10" s="8">
        <v>85</v>
      </c>
      <c r="G10" s="8">
        <v>55</v>
      </c>
      <c r="H10" s="8">
        <v>95</v>
      </c>
      <c r="I10" s="8">
        <v>90</v>
      </c>
      <c r="J10" s="47">
        <f t="shared" si="2"/>
        <v>82.5</v>
      </c>
      <c r="K10" s="47">
        <f t="shared" si="3"/>
        <v>587.22222222222229</v>
      </c>
    </row>
    <row r="11" spans="1:11" hidden="1">
      <c r="A11" s="47">
        <v>9</v>
      </c>
      <c r="B11" s="9" t="s">
        <v>1102</v>
      </c>
      <c r="D11" s="8">
        <v>60</v>
      </c>
      <c r="E11" s="8">
        <v>80</v>
      </c>
      <c r="F11" s="8">
        <v>70</v>
      </c>
      <c r="G11" s="8">
        <v>45</v>
      </c>
      <c r="H11" s="8">
        <v>90</v>
      </c>
      <c r="I11" s="8">
        <v>90</v>
      </c>
      <c r="J11" s="47">
        <f t="shared" si="2"/>
        <v>72.5</v>
      </c>
      <c r="K11" s="47">
        <f t="shared" si="3"/>
        <v>517.22222222222217</v>
      </c>
    </row>
    <row r="12" spans="1:11" hidden="1">
      <c r="A12" s="47">
        <v>10</v>
      </c>
      <c r="B12" s="9" t="s">
        <v>1103</v>
      </c>
      <c r="D12" s="8">
        <v>90</v>
      </c>
      <c r="E12" s="8">
        <v>85</v>
      </c>
      <c r="F12" s="8">
        <v>70</v>
      </c>
      <c r="G12" s="8">
        <v>40</v>
      </c>
      <c r="H12" s="8">
        <v>65</v>
      </c>
      <c r="I12" s="8">
        <v>75</v>
      </c>
      <c r="J12" s="47">
        <f t="shared" si="2"/>
        <v>70.833333333333329</v>
      </c>
      <c r="K12" s="47">
        <f t="shared" si="3"/>
        <v>525</v>
      </c>
    </row>
    <row r="13" spans="1:11" hidden="1">
      <c r="A13" s="47">
        <v>11</v>
      </c>
      <c r="B13" s="9" t="s">
        <v>1104</v>
      </c>
      <c r="D13" s="8">
        <v>85</v>
      </c>
      <c r="E13" s="8">
        <v>80</v>
      </c>
      <c r="F13" s="8">
        <v>85</v>
      </c>
      <c r="G13" s="8">
        <v>85</v>
      </c>
      <c r="H13" s="8">
        <v>85</v>
      </c>
      <c r="I13" s="8">
        <v>90</v>
      </c>
      <c r="J13" s="47">
        <f t="shared" si="2"/>
        <v>85</v>
      </c>
      <c r="K13" s="47">
        <f t="shared" si="3"/>
        <v>595</v>
      </c>
    </row>
    <row r="14" spans="1:11" hidden="1">
      <c r="A14" s="47">
        <v>12</v>
      </c>
      <c r="B14" s="9" t="s">
        <v>1105</v>
      </c>
      <c r="D14" s="8">
        <v>95</v>
      </c>
      <c r="E14" s="8">
        <v>100</v>
      </c>
      <c r="F14" s="8">
        <v>100</v>
      </c>
      <c r="G14" s="8">
        <v>90</v>
      </c>
      <c r="H14" s="8">
        <v>95</v>
      </c>
      <c r="I14" s="8">
        <v>100</v>
      </c>
      <c r="J14" s="47">
        <f t="shared" si="2"/>
        <v>96.666666666666671</v>
      </c>
      <c r="K14" s="47">
        <f t="shared" si="3"/>
        <v>680.55555555555566</v>
      </c>
    </row>
    <row r="15" spans="1:11" hidden="1">
      <c r="A15" s="47">
        <v>13</v>
      </c>
      <c r="B15" s="9" t="s">
        <v>1106</v>
      </c>
      <c r="D15" s="8">
        <v>90</v>
      </c>
      <c r="E15" s="8">
        <v>95</v>
      </c>
      <c r="F15" s="8">
        <v>100</v>
      </c>
      <c r="G15" s="8">
        <v>55</v>
      </c>
      <c r="H15" s="8">
        <v>95</v>
      </c>
      <c r="I15" s="8">
        <v>95</v>
      </c>
      <c r="J15" s="47">
        <f t="shared" si="2"/>
        <v>88.333333333333329</v>
      </c>
      <c r="K15" s="47">
        <f t="shared" si="3"/>
        <v>630</v>
      </c>
    </row>
    <row r="16" spans="1:11" hidden="1">
      <c r="A16" s="47">
        <v>14</v>
      </c>
      <c r="B16" s="9" t="s">
        <v>1107</v>
      </c>
      <c r="D16" s="8">
        <v>95</v>
      </c>
      <c r="E16" s="8">
        <v>85</v>
      </c>
      <c r="F16" s="8">
        <v>90</v>
      </c>
      <c r="G16" s="8">
        <v>75</v>
      </c>
      <c r="H16" s="8">
        <v>95</v>
      </c>
      <c r="I16" s="8">
        <v>90</v>
      </c>
      <c r="J16" s="47">
        <f t="shared" si="2"/>
        <v>88.333333333333329</v>
      </c>
      <c r="K16" s="47">
        <f t="shared" si="3"/>
        <v>622.22222222222217</v>
      </c>
    </row>
    <row r="17" spans="1:11" hidden="1">
      <c r="A17" s="47">
        <v>15</v>
      </c>
      <c r="B17" s="9" t="s">
        <v>1108</v>
      </c>
      <c r="D17" s="8">
        <v>100</v>
      </c>
      <c r="E17" s="8">
        <v>95</v>
      </c>
      <c r="F17" s="8">
        <v>100</v>
      </c>
      <c r="G17" s="8">
        <v>95</v>
      </c>
      <c r="H17" s="8">
        <v>100</v>
      </c>
      <c r="I17" s="8">
        <v>100</v>
      </c>
      <c r="J17" s="47">
        <f t="shared" si="2"/>
        <v>98.333333333333329</v>
      </c>
      <c r="K17" s="47">
        <f t="shared" si="3"/>
        <v>688.33333333333326</v>
      </c>
    </row>
    <row r="18" spans="1:11" hidden="1">
      <c r="A18" s="47">
        <v>16</v>
      </c>
      <c r="B18" s="9" t="s">
        <v>1109</v>
      </c>
      <c r="D18" s="8">
        <v>80</v>
      </c>
      <c r="E18" s="8">
        <v>50</v>
      </c>
      <c r="F18" s="8">
        <v>80</v>
      </c>
      <c r="G18" s="8">
        <v>45</v>
      </c>
      <c r="H18" s="8">
        <v>85</v>
      </c>
      <c r="I18" s="8">
        <v>60</v>
      </c>
      <c r="J18" s="47">
        <f t="shared" si="2"/>
        <v>66.666666666666671</v>
      </c>
      <c r="K18" s="47">
        <f t="shared" si="3"/>
        <v>458.88888888888891</v>
      </c>
    </row>
    <row r="19" spans="1:11" hidden="1">
      <c r="A19" s="47">
        <v>17</v>
      </c>
      <c r="B19" s="9" t="s">
        <v>1110</v>
      </c>
      <c r="D19" s="8">
        <v>85</v>
      </c>
      <c r="E19" s="8">
        <v>90</v>
      </c>
      <c r="F19" s="8">
        <v>85</v>
      </c>
      <c r="G19" s="8">
        <v>75</v>
      </c>
      <c r="H19" s="8">
        <v>90</v>
      </c>
      <c r="I19" s="8">
        <v>85</v>
      </c>
      <c r="J19" s="47">
        <f t="shared" si="2"/>
        <v>85</v>
      </c>
      <c r="K19" s="47">
        <f t="shared" si="3"/>
        <v>598.88888888888891</v>
      </c>
    </row>
    <row r="20" spans="1:11" hidden="1">
      <c r="A20" s="47">
        <v>18</v>
      </c>
      <c r="B20" s="9" t="s">
        <v>1111</v>
      </c>
      <c r="D20" s="8">
        <v>85</v>
      </c>
      <c r="E20" s="8">
        <v>55</v>
      </c>
      <c r="F20" s="8">
        <v>95</v>
      </c>
      <c r="G20" s="8">
        <v>65</v>
      </c>
      <c r="H20" s="8">
        <v>90</v>
      </c>
      <c r="I20" s="8">
        <v>85</v>
      </c>
      <c r="J20" s="47">
        <f t="shared" si="2"/>
        <v>79.166666666666671</v>
      </c>
      <c r="K20" s="47">
        <f t="shared" si="3"/>
        <v>544.44444444444434</v>
      </c>
    </row>
    <row r="21" spans="1:11" hidden="1">
      <c r="A21" s="47">
        <v>19</v>
      </c>
      <c r="B21" s="9" t="s">
        <v>1112</v>
      </c>
      <c r="D21" s="8">
        <v>85</v>
      </c>
      <c r="E21" s="8">
        <v>80</v>
      </c>
      <c r="F21" s="8">
        <v>85</v>
      </c>
      <c r="G21" s="8">
        <v>40</v>
      </c>
      <c r="H21" s="8">
        <v>75</v>
      </c>
      <c r="I21" s="8">
        <v>70</v>
      </c>
      <c r="J21" s="47">
        <f t="shared" si="2"/>
        <v>72.5</v>
      </c>
      <c r="K21" s="47">
        <f t="shared" si="3"/>
        <v>521.11111111111109</v>
      </c>
    </row>
    <row r="22" spans="1:11" hidden="1">
      <c r="A22" s="47">
        <v>20</v>
      </c>
      <c r="B22" s="9" t="s">
        <v>1113</v>
      </c>
      <c r="D22" s="8">
        <v>90</v>
      </c>
      <c r="E22" s="8">
        <v>50</v>
      </c>
      <c r="F22" s="8">
        <v>65</v>
      </c>
      <c r="G22" s="8">
        <v>40</v>
      </c>
      <c r="H22" s="8">
        <v>90</v>
      </c>
      <c r="I22" s="8">
        <v>90</v>
      </c>
      <c r="J22" s="47">
        <f t="shared" si="2"/>
        <v>70.833333333333329</v>
      </c>
      <c r="K22" s="47">
        <f t="shared" si="3"/>
        <v>509.4444444444444</v>
      </c>
    </row>
    <row r="23" spans="1:11" hidden="1">
      <c r="A23" s="47">
        <v>21</v>
      </c>
      <c r="B23" s="9" t="s">
        <v>1114</v>
      </c>
      <c r="D23" s="8">
        <v>95</v>
      </c>
      <c r="E23" s="8">
        <v>85</v>
      </c>
      <c r="F23" s="8">
        <v>100</v>
      </c>
      <c r="G23" s="8">
        <v>100</v>
      </c>
      <c r="H23" s="8">
        <v>100</v>
      </c>
      <c r="I23" s="8">
        <v>100</v>
      </c>
      <c r="J23" s="47">
        <f t="shared" si="2"/>
        <v>96.666666666666671</v>
      </c>
      <c r="K23" s="47">
        <f t="shared" si="3"/>
        <v>668.88888888888891</v>
      </c>
    </row>
    <row r="24" spans="1:11" hidden="1">
      <c r="A24" s="47">
        <v>22</v>
      </c>
      <c r="B24" s="9" t="s">
        <v>1115</v>
      </c>
      <c r="D24" s="8">
        <v>65</v>
      </c>
      <c r="E24" s="8">
        <v>40</v>
      </c>
      <c r="F24" s="8">
        <v>70</v>
      </c>
      <c r="G24" s="8">
        <v>50</v>
      </c>
      <c r="H24" s="8">
        <v>65</v>
      </c>
      <c r="I24" s="8">
        <v>45</v>
      </c>
      <c r="J24" s="47">
        <f t="shared" si="2"/>
        <v>55.833333333333336</v>
      </c>
      <c r="K24" s="47">
        <f t="shared" si="3"/>
        <v>377.22222222222223</v>
      </c>
    </row>
    <row r="25" spans="1:11" hidden="1">
      <c r="A25" s="47">
        <v>23</v>
      </c>
      <c r="B25" s="9" t="s">
        <v>1116</v>
      </c>
      <c r="D25" s="8">
        <v>100</v>
      </c>
      <c r="E25" s="8">
        <v>90</v>
      </c>
      <c r="F25" s="8">
        <v>100</v>
      </c>
      <c r="G25" s="8">
        <v>90</v>
      </c>
      <c r="H25" s="8">
        <v>95</v>
      </c>
      <c r="I25" s="8">
        <v>95</v>
      </c>
      <c r="J25" s="47">
        <f t="shared" si="2"/>
        <v>95</v>
      </c>
      <c r="K25" s="47">
        <f t="shared" si="3"/>
        <v>665</v>
      </c>
    </row>
    <row r="26" spans="1:11" hidden="1">
      <c r="A26" s="47">
        <v>24</v>
      </c>
      <c r="B26" s="9" t="s">
        <v>1117</v>
      </c>
      <c r="D26" s="8">
        <v>65</v>
      </c>
      <c r="E26" s="8">
        <v>55</v>
      </c>
      <c r="F26" s="8">
        <v>85</v>
      </c>
      <c r="G26" s="8">
        <v>65</v>
      </c>
      <c r="H26" s="8">
        <v>70</v>
      </c>
      <c r="I26" s="8">
        <v>70</v>
      </c>
      <c r="J26" s="47">
        <f t="shared" si="2"/>
        <v>68.333333333333329</v>
      </c>
      <c r="K26" s="47">
        <f t="shared" si="3"/>
        <v>466.66666666666674</v>
      </c>
    </row>
    <row r="27" spans="1:11" hidden="1">
      <c r="A27" s="47">
        <v>25</v>
      </c>
      <c r="B27" s="9" t="s">
        <v>1118</v>
      </c>
      <c r="D27" s="8">
        <v>65</v>
      </c>
      <c r="E27" s="8">
        <v>65</v>
      </c>
      <c r="F27" s="8">
        <v>85</v>
      </c>
      <c r="G27" s="8">
        <v>60</v>
      </c>
      <c r="H27" s="8">
        <v>80</v>
      </c>
      <c r="I27" s="8">
        <v>65</v>
      </c>
      <c r="J27" s="47">
        <f t="shared" si="2"/>
        <v>70</v>
      </c>
      <c r="K27" s="47">
        <f t="shared" si="3"/>
        <v>478.33333333333326</v>
      </c>
    </row>
    <row r="28" spans="1:11" hidden="1">
      <c r="A28" s="47">
        <v>26</v>
      </c>
      <c r="B28" s="9" t="s">
        <v>1119</v>
      </c>
      <c r="D28" s="8">
        <v>100</v>
      </c>
      <c r="E28" s="8">
        <v>95</v>
      </c>
      <c r="F28" s="8">
        <v>95</v>
      </c>
      <c r="G28" s="8">
        <v>95</v>
      </c>
      <c r="H28" s="8">
        <v>100</v>
      </c>
      <c r="I28" s="8">
        <v>85</v>
      </c>
      <c r="J28" s="47">
        <f t="shared" si="2"/>
        <v>95</v>
      </c>
      <c r="K28" s="47">
        <f t="shared" si="3"/>
        <v>661.11111111111109</v>
      </c>
    </row>
    <row r="29" spans="1:11" hidden="1">
      <c r="A29" s="47">
        <v>27</v>
      </c>
      <c r="B29" s="9" t="s">
        <v>1120</v>
      </c>
      <c r="D29" s="8">
        <v>40</v>
      </c>
      <c r="E29" s="8">
        <v>65</v>
      </c>
      <c r="F29" s="8">
        <v>55</v>
      </c>
      <c r="G29" s="8">
        <v>25</v>
      </c>
      <c r="H29" s="8">
        <v>70</v>
      </c>
      <c r="I29" s="8">
        <v>35</v>
      </c>
      <c r="J29" s="47">
        <f t="shared" si="2"/>
        <v>48.333333333333336</v>
      </c>
      <c r="K29" s="47">
        <f t="shared" si="3"/>
        <v>334.44444444444446</v>
      </c>
    </row>
    <row r="30" spans="1:11" hidden="1">
      <c r="A30" s="47">
        <v>28</v>
      </c>
      <c r="B30" s="9" t="s">
        <v>1121</v>
      </c>
      <c r="D30" s="8">
        <v>85</v>
      </c>
      <c r="E30" s="8">
        <v>85</v>
      </c>
      <c r="F30" s="8">
        <v>70</v>
      </c>
      <c r="G30" s="8">
        <v>30</v>
      </c>
      <c r="H30" s="8">
        <v>95</v>
      </c>
      <c r="I30" s="8">
        <v>50</v>
      </c>
      <c r="J30" s="47">
        <f t="shared" si="2"/>
        <v>69.166666666666671</v>
      </c>
      <c r="K30" s="47">
        <f t="shared" si="3"/>
        <v>493.88888888888891</v>
      </c>
    </row>
    <row r="31" spans="1:11" hidden="1">
      <c r="A31" s="47">
        <v>29</v>
      </c>
      <c r="B31" s="9" t="s">
        <v>1122</v>
      </c>
      <c r="D31" s="8">
        <v>85</v>
      </c>
      <c r="E31" s="8">
        <v>55</v>
      </c>
      <c r="F31" s="8">
        <v>95</v>
      </c>
      <c r="G31" s="8">
        <v>50</v>
      </c>
      <c r="H31" s="8">
        <v>95</v>
      </c>
      <c r="I31" s="8">
        <v>65</v>
      </c>
      <c r="J31" s="47">
        <f t="shared" si="2"/>
        <v>74.166666666666671</v>
      </c>
      <c r="K31" s="47">
        <f t="shared" si="3"/>
        <v>505.5555555555556</v>
      </c>
    </row>
    <row r="32" spans="1:11" hidden="1">
      <c r="A32" s="47">
        <v>30</v>
      </c>
      <c r="B32" s="9" t="s">
        <v>1123</v>
      </c>
      <c r="D32" s="8">
        <v>90</v>
      </c>
      <c r="E32" s="8">
        <v>40</v>
      </c>
      <c r="F32" s="8">
        <v>95</v>
      </c>
      <c r="G32" s="8">
        <v>60</v>
      </c>
      <c r="H32" s="8">
        <v>90</v>
      </c>
      <c r="I32" s="8">
        <v>75</v>
      </c>
      <c r="J32" s="47">
        <f t="shared" si="2"/>
        <v>75</v>
      </c>
      <c r="K32" s="47">
        <f t="shared" si="3"/>
        <v>509.4444444444444</v>
      </c>
    </row>
    <row r="33" spans="1:11" hidden="1">
      <c r="A33" s="47">
        <v>31</v>
      </c>
      <c r="B33" s="9" t="s">
        <v>1124</v>
      </c>
      <c r="D33" s="8">
        <v>85</v>
      </c>
      <c r="E33" s="8">
        <v>70</v>
      </c>
      <c r="F33" s="8">
        <v>95</v>
      </c>
      <c r="G33" s="8">
        <v>80</v>
      </c>
      <c r="H33" s="8">
        <v>85</v>
      </c>
      <c r="I33" s="8">
        <v>90</v>
      </c>
      <c r="J33" s="47">
        <f t="shared" si="2"/>
        <v>84.166666666666671</v>
      </c>
      <c r="K33" s="47">
        <f t="shared" si="3"/>
        <v>583.33333333333326</v>
      </c>
    </row>
    <row r="34" spans="1:11" hidden="1">
      <c r="A34" s="47">
        <v>32</v>
      </c>
      <c r="B34" s="9" t="s">
        <v>1125</v>
      </c>
      <c r="D34" s="8">
        <v>100</v>
      </c>
      <c r="E34" s="8">
        <v>100</v>
      </c>
      <c r="F34" s="8">
        <v>100</v>
      </c>
      <c r="G34" s="8">
        <v>90</v>
      </c>
      <c r="H34" s="8">
        <v>90</v>
      </c>
      <c r="I34" s="8">
        <v>95</v>
      </c>
      <c r="J34" s="47">
        <f t="shared" si="2"/>
        <v>95.833333333333329</v>
      </c>
      <c r="K34" s="47">
        <f t="shared" si="3"/>
        <v>676.66666666666663</v>
      </c>
    </row>
    <row r="35" spans="1:11" hidden="1">
      <c r="A35" s="47">
        <v>33</v>
      </c>
      <c r="B35" s="9" t="s">
        <v>1126</v>
      </c>
      <c r="D35" s="8">
        <v>50</v>
      </c>
      <c r="E35" s="8">
        <v>35</v>
      </c>
      <c r="F35" s="8">
        <v>65</v>
      </c>
      <c r="G35" s="8">
        <v>35</v>
      </c>
      <c r="H35" s="8">
        <v>50</v>
      </c>
      <c r="I35" s="8">
        <v>40</v>
      </c>
      <c r="J35" s="47">
        <f t="shared" si="2"/>
        <v>45.833333333333336</v>
      </c>
      <c r="K35" s="47">
        <f t="shared" si="3"/>
        <v>311.11111111111109</v>
      </c>
    </row>
    <row r="36" spans="1:11" hidden="1">
      <c r="A36" s="47">
        <v>34</v>
      </c>
      <c r="B36" s="9" t="s">
        <v>1127</v>
      </c>
      <c r="D36" s="8">
        <v>60</v>
      </c>
      <c r="E36" s="8">
        <v>45</v>
      </c>
      <c r="F36" s="8">
        <v>65</v>
      </c>
      <c r="G36" s="8">
        <v>30</v>
      </c>
      <c r="H36" s="8">
        <v>60</v>
      </c>
      <c r="I36" s="8">
        <v>60</v>
      </c>
      <c r="J36" s="47">
        <f t="shared" si="2"/>
        <v>53.333333333333336</v>
      </c>
      <c r="K36" s="47">
        <f t="shared" si="3"/>
        <v>377.22222222222223</v>
      </c>
    </row>
    <row r="37" spans="1:11" hidden="1">
      <c r="A37" s="47">
        <v>35</v>
      </c>
      <c r="B37" s="9" t="s">
        <v>1128</v>
      </c>
      <c r="D37" s="8">
        <v>80</v>
      </c>
      <c r="E37" s="8">
        <v>35</v>
      </c>
      <c r="F37" s="8">
        <v>70</v>
      </c>
      <c r="G37" s="8">
        <v>50</v>
      </c>
      <c r="H37" s="8">
        <v>85</v>
      </c>
      <c r="I37" s="8">
        <v>40</v>
      </c>
      <c r="J37" s="47">
        <f t="shared" si="2"/>
        <v>60</v>
      </c>
      <c r="K37" s="47">
        <f t="shared" si="3"/>
        <v>400.55555555555554</v>
      </c>
    </row>
    <row r="38" spans="1:11" hidden="1">
      <c r="A38" s="47">
        <v>36</v>
      </c>
      <c r="B38" s="9" t="s">
        <v>1129</v>
      </c>
      <c r="D38" s="8">
        <v>70</v>
      </c>
      <c r="E38" s="8">
        <v>55</v>
      </c>
      <c r="F38" s="8">
        <v>75</v>
      </c>
      <c r="G38" s="8">
        <v>55</v>
      </c>
      <c r="H38" s="8">
        <v>80</v>
      </c>
      <c r="I38" s="8">
        <v>65</v>
      </c>
      <c r="J38" s="47">
        <f t="shared" si="2"/>
        <v>66.666666666666671</v>
      </c>
      <c r="K38" s="47">
        <f t="shared" si="3"/>
        <v>458.88888888888891</v>
      </c>
    </row>
    <row r="39" spans="1:11" hidden="1">
      <c r="A39" s="47">
        <v>37</v>
      </c>
      <c r="B39" s="9" t="s">
        <v>1130</v>
      </c>
      <c r="D39" s="8">
        <v>65</v>
      </c>
      <c r="E39" s="8">
        <v>95</v>
      </c>
      <c r="F39" s="8">
        <v>45</v>
      </c>
      <c r="G39" s="8">
        <v>55</v>
      </c>
      <c r="H39" s="8">
        <v>75</v>
      </c>
      <c r="I39" s="8">
        <v>25</v>
      </c>
      <c r="J39" s="47">
        <f t="shared" si="2"/>
        <v>60</v>
      </c>
      <c r="K39" s="47">
        <f t="shared" si="3"/>
        <v>423.88888888888891</v>
      </c>
    </row>
    <row r="40" spans="1:11" hidden="1">
      <c r="A40" s="47">
        <v>38</v>
      </c>
      <c r="B40" s="9" t="s">
        <v>1131</v>
      </c>
      <c r="D40" s="8">
        <v>85</v>
      </c>
      <c r="E40" s="8">
        <v>45</v>
      </c>
      <c r="F40" s="8">
        <v>80</v>
      </c>
      <c r="G40" s="8">
        <v>55</v>
      </c>
      <c r="H40" s="8">
        <v>95</v>
      </c>
      <c r="I40" s="8">
        <v>71</v>
      </c>
      <c r="J40" s="47">
        <f t="shared" si="2"/>
        <v>71.833333333333329</v>
      </c>
      <c r="K40" s="47">
        <f t="shared" si="3"/>
        <v>491.5555555555556</v>
      </c>
    </row>
    <row r="41" spans="1:11" hidden="1">
      <c r="A41" s="47">
        <v>39</v>
      </c>
      <c r="B41" s="9" t="s">
        <v>1132</v>
      </c>
      <c r="D41" s="8">
        <v>60</v>
      </c>
      <c r="E41" s="8">
        <v>35</v>
      </c>
      <c r="F41" s="8">
        <v>75</v>
      </c>
      <c r="G41" s="8">
        <v>30</v>
      </c>
      <c r="H41" s="8">
        <v>70</v>
      </c>
      <c r="I41" s="8">
        <v>58</v>
      </c>
      <c r="J41" s="47">
        <f t="shared" si="2"/>
        <v>54.666666666666664</v>
      </c>
      <c r="K41" s="47">
        <f t="shared" si="3"/>
        <v>374.11111111111109</v>
      </c>
    </row>
    <row r="42" spans="1:11" hidden="1">
      <c r="A42" s="47">
        <v>40</v>
      </c>
      <c r="B42" s="9" t="s">
        <v>1133</v>
      </c>
      <c r="D42" s="8">
        <v>50</v>
      </c>
      <c r="E42" s="8">
        <v>75</v>
      </c>
      <c r="F42" s="8">
        <v>45</v>
      </c>
      <c r="G42" s="8">
        <v>20</v>
      </c>
      <c r="H42" s="8">
        <v>70</v>
      </c>
      <c r="I42" s="8">
        <v>35</v>
      </c>
      <c r="J42" s="47">
        <f t="shared" si="2"/>
        <v>49.166666666666664</v>
      </c>
      <c r="K42" s="47">
        <f t="shared" si="3"/>
        <v>353.88888888888886</v>
      </c>
    </row>
    <row r="43" spans="1:11" hidden="1">
      <c r="A43" s="47">
        <v>41</v>
      </c>
      <c r="B43" s="9" t="s">
        <v>1134</v>
      </c>
      <c r="D43" s="8">
        <v>80</v>
      </c>
      <c r="E43" s="8">
        <v>45</v>
      </c>
      <c r="F43" s="8">
        <v>70</v>
      </c>
      <c r="G43" s="8">
        <v>55</v>
      </c>
      <c r="H43" s="8">
        <v>75</v>
      </c>
      <c r="I43" s="8">
        <v>95</v>
      </c>
      <c r="J43" s="47">
        <f t="shared" si="2"/>
        <v>70</v>
      </c>
      <c r="K43" s="47">
        <f t="shared" si="3"/>
        <v>497.77777777777777</v>
      </c>
    </row>
    <row r="44" spans="1:11" hidden="1">
      <c r="A44" s="47">
        <v>42</v>
      </c>
      <c r="B44" s="9" t="s">
        <v>1135</v>
      </c>
      <c r="D44" s="8">
        <v>55</v>
      </c>
      <c r="E44" s="8">
        <v>35</v>
      </c>
      <c r="F44" s="8">
        <v>50</v>
      </c>
      <c r="G44" s="8">
        <v>30</v>
      </c>
      <c r="H44" s="8">
        <v>70</v>
      </c>
      <c r="I44" s="8">
        <v>73</v>
      </c>
      <c r="J44" s="47">
        <f t="shared" si="2"/>
        <v>52.166666666666664</v>
      </c>
      <c r="K44" s="47">
        <f t="shared" si="3"/>
        <v>370.22222222222217</v>
      </c>
    </row>
    <row r="45" spans="1:11" hidden="1">
      <c r="A45" s="47">
        <v>43</v>
      </c>
      <c r="B45" s="9" t="s">
        <v>1136</v>
      </c>
      <c r="D45" s="8">
        <v>55</v>
      </c>
      <c r="E45" s="8">
        <v>60</v>
      </c>
      <c r="F45" s="8">
        <v>50</v>
      </c>
      <c r="G45" s="8">
        <v>30</v>
      </c>
      <c r="H45" s="8">
        <v>80</v>
      </c>
      <c r="I45" s="8">
        <v>30</v>
      </c>
      <c r="J45" s="47">
        <f t="shared" si="2"/>
        <v>50.833333333333336</v>
      </c>
      <c r="K45" s="47">
        <f t="shared" si="3"/>
        <v>350</v>
      </c>
    </row>
    <row r="46" spans="1:11" hidden="1">
      <c r="A46" s="47">
        <v>44</v>
      </c>
      <c r="B46" s="9" t="s">
        <v>1137</v>
      </c>
      <c r="D46" s="8">
        <v>60</v>
      </c>
      <c r="E46" s="8">
        <v>65</v>
      </c>
      <c r="F46" s="8">
        <v>85</v>
      </c>
      <c r="G46" s="8">
        <v>30</v>
      </c>
      <c r="H46" s="8">
        <v>55</v>
      </c>
      <c r="I46" s="8">
        <v>35</v>
      </c>
      <c r="J46" s="47">
        <f t="shared" si="2"/>
        <v>55</v>
      </c>
      <c r="K46" s="47">
        <f t="shared" si="3"/>
        <v>381.11111111111109</v>
      </c>
    </row>
    <row r="47" spans="1:11" hidden="1">
      <c r="A47" s="47">
        <v>45</v>
      </c>
      <c r="B47" s="9" t="s">
        <v>1138</v>
      </c>
      <c r="D47" s="8">
        <v>90</v>
      </c>
      <c r="E47" s="8">
        <v>65</v>
      </c>
      <c r="F47" s="8">
        <v>75</v>
      </c>
      <c r="G47" s="8">
        <v>35</v>
      </c>
      <c r="H47" s="8">
        <v>65</v>
      </c>
      <c r="I47" s="8">
        <v>60</v>
      </c>
      <c r="J47" s="47">
        <f t="shared" si="2"/>
        <v>65</v>
      </c>
      <c r="K47" s="47">
        <f t="shared" si="3"/>
        <v>470.5555555555556</v>
      </c>
    </row>
    <row r="48" spans="1:11" hidden="1">
      <c r="A48" s="47">
        <v>46</v>
      </c>
      <c r="B48" s="9" t="s">
        <v>1139</v>
      </c>
      <c r="D48" s="8">
        <v>80</v>
      </c>
      <c r="E48" s="8">
        <v>55</v>
      </c>
      <c r="F48" s="8">
        <v>50</v>
      </c>
      <c r="G48" s="8">
        <v>45</v>
      </c>
      <c r="H48" s="8">
        <v>55</v>
      </c>
      <c r="I48" s="8">
        <v>60</v>
      </c>
      <c r="J48" s="47">
        <f t="shared" si="2"/>
        <v>57.5</v>
      </c>
      <c r="K48" s="47">
        <f t="shared" si="3"/>
        <v>420</v>
      </c>
    </row>
    <row r="49" spans="1:11" hidden="1">
      <c r="A49" s="47">
        <v>47</v>
      </c>
      <c r="B49" s="9" t="s">
        <v>1140</v>
      </c>
      <c r="D49" s="8">
        <v>30</v>
      </c>
      <c r="E49" s="8">
        <v>35</v>
      </c>
      <c r="F49" s="8">
        <v>55</v>
      </c>
      <c r="G49" s="8">
        <v>45</v>
      </c>
      <c r="H49" s="8">
        <v>45</v>
      </c>
      <c r="I49" s="8">
        <v>20</v>
      </c>
      <c r="J49" s="47">
        <f t="shared" si="2"/>
        <v>38.333333333333336</v>
      </c>
      <c r="K49" s="47">
        <f t="shared" si="3"/>
        <v>244.99999999999997</v>
      </c>
    </row>
    <row r="50" spans="1:11" hidden="1">
      <c r="A50" s="47">
        <v>48</v>
      </c>
      <c r="B50" s="9" t="s">
        <v>1141</v>
      </c>
      <c r="D50" s="8">
        <v>60</v>
      </c>
      <c r="E50" s="8">
        <v>50</v>
      </c>
      <c r="F50" s="8">
        <v>50</v>
      </c>
      <c r="G50" s="8">
        <v>25</v>
      </c>
      <c r="H50" s="8">
        <v>70</v>
      </c>
      <c r="I50" s="8">
        <v>50</v>
      </c>
      <c r="J50" s="47">
        <f t="shared" si="2"/>
        <v>50.833333333333336</v>
      </c>
      <c r="K50" s="47">
        <f t="shared" si="3"/>
        <v>361.66666666666663</v>
      </c>
    </row>
    <row r="51" spans="1:11" hidden="1">
      <c r="A51" s="47">
        <v>49</v>
      </c>
      <c r="B51" s="9" t="s">
        <v>1142</v>
      </c>
      <c r="D51" s="8">
        <v>90</v>
      </c>
      <c r="E51" s="8">
        <v>50</v>
      </c>
      <c r="F51" s="8">
        <v>85</v>
      </c>
      <c r="G51" s="8">
        <v>35</v>
      </c>
      <c r="H51" s="8">
        <v>90</v>
      </c>
      <c r="I51" s="8">
        <v>90</v>
      </c>
      <c r="J51" s="47">
        <f t="shared" si="2"/>
        <v>73.333333333333329</v>
      </c>
      <c r="K51" s="47">
        <f t="shared" si="3"/>
        <v>521.11111111111109</v>
      </c>
    </row>
    <row r="52" spans="1:11" hidden="1">
      <c r="A52" s="47">
        <v>50</v>
      </c>
      <c r="B52" s="9" t="s">
        <v>1143</v>
      </c>
      <c r="D52" s="8">
        <v>40</v>
      </c>
      <c r="E52" s="8">
        <v>45</v>
      </c>
      <c r="F52" s="8">
        <v>60</v>
      </c>
      <c r="G52" s="8">
        <v>35</v>
      </c>
      <c r="H52" s="8">
        <v>65</v>
      </c>
      <c r="I52" s="8">
        <v>40</v>
      </c>
      <c r="J52" s="47">
        <f t="shared" si="2"/>
        <v>47.5</v>
      </c>
      <c r="K52" s="47">
        <f t="shared" si="3"/>
        <v>318.88888888888886</v>
      </c>
    </row>
    <row r="53" spans="1:11" hidden="1">
      <c r="A53" s="47">
        <v>51</v>
      </c>
      <c r="B53" s="9" t="s">
        <v>1144</v>
      </c>
      <c r="D53" s="8">
        <v>75</v>
      </c>
      <c r="E53" s="8">
        <v>50</v>
      </c>
      <c r="F53" s="8">
        <v>85</v>
      </c>
      <c r="G53" s="8">
        <v>45</v>
      </c>
      <c r="H53" s="8">
        <v>85</v>
      </c>
      <c r="I53" s="8">
        <v>70</v>
      </c>
      <c r="J53" s="47">
        <f t="shared" si="2"/>
        <v>68.333333333333329</v>
      </c>
      <c r="K53" s="47">
        <f t="shared" si="3"/>
        <v>470.5555555555556</v>
      </c>
    </row>
    <row r="54" spans="1:11" hidden="1">
      <c r="A54" s="47">
        <v>52</v>
      </c>
      <c r="B54" s="9" t="s">
        <v>1145</v>
      </c>
      <c r="D54" s="8">
        <v>80</v>
      </c>
      <c r="E54" s="8">
        <v>50</v>
      </c>
      <c r="F54" s="8">
        <v>80</v>
      </c>
      <c r="G54" s="8">
        <v>45</v>
      </c>
      <c r="H54" s="8">
        <v>75</v>
      </c>
      <c r="I54" s="8">
        <v>85</v>
      </c>
      <c r="J54" s="47">
        <f t="shared" si="2"/>
        <v>69.166666666666671</v>
      </c>
      <c r="K54" s="47">
        <f t="shared" si="3"/>
        <v>489.99999999999994</v>
      </c>
    </row>
    <row r="55" spans="1:11" hidden="1">
      <c r="A55" s="47">
        <v>53</v>
      </c>
      <c r="B55" s="9" t="s">
        <v>1146</v>
      </c>
      <c r="D55" s="8">
        <v>65</v>
      </c>
      <c r="E55" s="8">
        <v>45</v>
      </c>
      <c r="F55" s="8">
        <v>60</v>
      </c>
      <c r="G55" s="8">
        <v>40</v>
      </c>
      <c r="H55" s="8">
        <v>75</v>
      </c>
      <c r="I55" s="8">
        <v>55</v>
      </c>
      <c r="J55" s="47">
        <f t="shared" si="2"/>
        <v>56.666666666666664</v>
      </c>
      <c r="K55" s="47">
        <f t="shared" si="3"/>
        <v>392.77777777777777</v>
      </c>
    </row>
    <row r="56" spans="1:11" hidden="1">
      <c r="A56" s="47">
        <v>54</v>
      </c>
      <c r="B56" s="9" t="s">
        <v>1147</v>
      </c>
      <c r="D56" s="8">
        <v>50</v>
      </c>
      <c r="E56" s="8">
        <v>45</v>
      </c>
      <c r="F56" s="8">
        <v>45</v>
      </c>
      <c r="G56" s="8">
        <v>25</v>
      </c>
      <c r="H56" s="8">
        <v>55</v>
      </c>
      <c r="I56" s="8">
        <v>25</v>
      </c>
      <c r="J56" s="47">
        <f t="shared" si="2"/>
        <v>40.833333333333336</v>
      </c>
      <c r="K56" s="47">
        <f t="shared" si="3"/>
        <v>283.88888888888891</v>
      </c>
    </row>
    <row r="57" spans="1:11" hidden="1">
      <c r="A57" s="47">
        <v>55</v>
      </c>
      <c r="B57" s="9" t="s">
        <v>1148</v>
      </c>
      <c r="D57" s="8">
        <v>95</v>
      </c>
      <c r="E57" s="8">
        <v>45</v>
      </c>
      <c r="F57" s="8">
        <v>85</v>
      </c>
      <c r="G57" s="8">
        <v>40</v>
      </c>
      <c r="H57" s="8">
        <v>80</v>
      </c>
      <c r="I57" s="8">
        <v>60</v>
      </c>
      <c r="J57" s="47">
        <f t="shared" si="2"/>
        <v>67.5</v>
      </c>
      <c r="K57" s="47">
        <f t="shared" si="3"/>
        <v>470.5555555555556</v>
      </c>
    </row>
    <row r="58" spans="1:11" hidden="1">
      <c r="A58" s="47">
        <v>56</v>
      </c>
      <c r="B58" s="9" t="s">
        <v>1149</v>
      </c>
      <c r="D58" s="8">
        <v>65</v>
      </c>
      <c r="E58" s="8">
        <v>55</v>
      </c>
      <c r="F58" s="8">
        <v>60</v>
      </c>
      <c r="G58" s="8">
        <v>65</v>
      </c>
      <c r="H58" s="8">
        <v>60</v>
      </c>
      <c r="I58" s="8">
        <v>88</v>
      </c>
      <c r="J58" s="47">
        <f t="shared" si="2"/>
        <v>65.5</v>
      </c>
      <c r="K58" s="47">
        <f t="shared" si="3"/>
        <v>467.4444444444444</v>
      </c>
    </row>
    <row r="59" spans="1:11" hidden="1">
      <c r="A59" s="47">
        <v>57</v>
      </c>
      <c r="B59" s="9" t="s">
        <v>1150</v>
      </c>
      <c r="D59" s="8">
        <v>30</v>
      </c>
      <c r="E59" s="8">
        <v>40</v>
      </c>
      <c r="F59" s="8">
        <v>50</v>
      </c>
      <c r="G59" s="8">
        <v>15</v>
      </c>
      <c r="H59" s="8">
        <v>50</v>
      </c>
      <c r="I59" s="8">
        <v>25</v>
      </c>
      <c r="J59" s="47">
        <f t="shared" si="2"/>
        <v>35</v>
      </c>
      <c r="K59" s="47">
        <f t="shared" si="3"/>
        <v>237.2222222222222</v>
      </c>
    </row>
    <row r="60" spans="1:11" hidden="1">
      <c r="A60" s="47">
        <v>58</v>
      </c>
      <c r="B60" s="9" t="s">
        <v>785</v>
      </c>
      <c r="D60" s="8">
        <v>50</v>
      </c>
      <c r="E60" s="8">
        <v>30</v>
      </c>
      <c r="F60" s="8">
        <v>60</v>
      </c>
      <c r="G60" s="8">
        <v>35</v>
      </c>
      <c r="H60" s="8">
        <v>35</v>
      </c>
      <c r="I60" s="8">
        <v>39</v>
      </c>
      <c r="J60" s="47">
        <f t="shared" si="2"/>
        <v>41.5</v>
      </c>
      <c r="K60" s="47">
        <f t="shared" si="3"/>
        <v>286.22222222222217</v>
      </c>
    </row>
    <row r="61" spans="1:11" hidden="1">
      <c r="A61" s="47">
        <v>59</v>
      </c>
      <c r="B61" s="9" t="s">
        <v>1151</v>
      </c>
      <c r="D61" s="8">
        <v>40</v>
      </c>
      <c r="E61" s="8">
        <v>55</v>
      </c>
      <c r="F61" s="8">
        <v>55</v>
      </c>
      <c r="G61" s="8">
        <v>30</v>
      </c>
      <c r="H61" s="8">
        <v>65</v>
      </c>
      <c r="I61" s="8">
        <v>35</v>
      </c>
      <c r="J61" s="47">
        <f t="shared" si="2"/>
        <v>46.666666666666664</v>
      </c>
      <c r="K61" s="47">
        <f t="shared" si="3"/>
        <v>318.88888888888886</v>
      </c>
    </row>
    <row r="62" spans="1:11" hidden="1">
      <c r="A62" s="47">
        <v>60</v>
      </c>
      <c r="B62" s="9" t="s">
        <v>1152</v>
      </c>
      <c r="D62" s="8">
        <v>70</v>
      </c>
      <c r="E62" s="8">
        <v>50</v>
      </c>
      <c r="F62" s="8">
        <v>65</v>
      </c>
      <c r="G62" s="8">
        <v>15</v>
      </c>
      <c r="H62" s="8">
        <v>80</v>
      </c>
      <c r="I62" s="8">
        <v>55</v>
      </c>
      <c r="J62" s="47">
        <f t="shared" si="2"/>
        <v>55.833333333333336</v>
      </c>
      <c r="K62" s="47">
        <f t="shared" si="3"/>
        <v>396.66666666666663</v>
      </c>
    </row>
    <row r="63" spans="1:11" hidden="1">
      <c r="A63" s="47">
        <v>61</v>
      </c>
      <c r="B63" s="9" t="s">
        <v>1153</v>
      </c>
      <c r="D63" s="8">
        <v>70</v>
      </c>
      <c r="E63" s="8">
        <v>90</v>
      </c>
      <c r="F63" s="8">
        <v>75</v>
      </c>
      <c r="G63" s="8">
        <v>35</v>
      </c>
      <c r="H63" s="8">
        <v>90</v>
      </c>
      <c r="I63" s="8">
        <v>40</v>
      </c>
      <c r="J63" s="47">
        <f t="shared" si="2"/>
        <v>66.666666666666671</v>
      </c>
      <c r="K63" s="47">
        <f t="shared" si="3"/>
        <v>466.66666666666674</v>
      </c>
    </row>
    <row r="64" spans="1:11" hidden="1">
      <c r="A64" s="47">
        <v>62</v>
      </c>
      <c r="B64" s="9" t="s">
        <v>1154</v>
      </c>
      <c r="D64" s="8">
        <v>80</v>
      </c>
      <c r="E64" s="8">
        <v>65</v>
      </c>
      <c r="F64" s="8">
        <v>80</v>
      </c>
      <c r="G64" s="8">
        <v>35</v>
      </c>
      <c r="H64" s="8">
        <v>85</v>
      </c>
      <c r="I64" s="8">
        <v>90</v>
      </c>
      <c r="J64" s="47">
        <f t="shared" si="2"/>
        <v>72.5</v>
      </c>
      <c r="K64" s="47">
        <f t="shared" si="3"/>
        <v>521.11111111111109</v>
      </c>
    </row>
    <row r="65" spans="1:11" hidden="1">
      <c r="A65" s="47">
        <v>63</v>
      </c>
      <c r="B65" s="9" t="s">
        <v>1155</v>
      </c>
      <c r="D65" s="8">
        <v>80</v>
      </c>
      <c r="E65" s="8">
        <v>35</v>
      </c>
      <c r="F65" s="8">
        <v>60</v>
      </c>
      <c r="G65" s="8">
        <v>40</v>
      </c>
      <c r="H65" s="8">
        <v>60</v>
      </c>
      <c r="I65" s="8">
        <v>70</v>
      </c>
      <c r="J65" s="47">
        <f t="shared" si="2"/>
        <v>57.5</v>
      </c>
      <c r="K65" s="47">
        <f t="shared" si="3"/>
        <v>412.22222222222223</v>
      </c>
    </row>
    <row r="66" spans="1:11" hidden="1">
      <c r="A66" s="47">
        <v>64</v>
      </c>
      <c r="B66" s="9" t="s">
        <v>1156</v>
      </c>
      <c r="D66" s="8">
        <v>60</v>
      </c>
      <c r="E66" s="8">
        <v>50</v>
      </c>
      <c r="F66" s="8">
        <v>80</v>
      </c>
      <c r="G66" s="8">
        <v>50</v>
      </c>
      <c r="H66" s="8">
        <v>80</v>
      </c>
      <c r="I66" s="8">
        <v>79</v>
      </c>
      <c r="J66" s="47">
        <f t="shared" si="2"/>
        <v>66.5</v>
      </c>
      <c r="K66" s="47">
        <f t="shared" si="3"/>
        <v>457.33333333333331</v>
      </c>
    </row>
    <row r="67" spans="1:11" hidden="1">
      <c r="A67" s="47">
        <v>65</v>
      </c>
      <c r="B67" s="9" t="s">
        <v>1157</v>
      </c>
      <c r="D67" s="8">
        <v>75</v>
      </c>
      <c r="E67" s="8">
        <v>45</v>
      </c>
      <c r="F67" s="8">
        <v>80</v>
      </c>
      <c r="G67" s="8">
        <v>30</v>
      </c>
      <c r="H67" s="8">
        <v>75</v>
      </c>
      <c r="I67" s="8">
        <v>88</v>
      </c>
      <c r="J67" s="47">
        <f t="shared" si="2"/>
        <v>65.5</v>
      </c>
      <c r="K67" s="47">
        <f t="shared" si="3"/>
        <v>467.4444444444444</v>
      </c>
    </row>
    <row r="68" spans="1:11" hidden="1">
      <c r="A68" s="47">
        <v>66</v>
      </c>
      <c r="B68" s="9" t="s">
        <v>1158</v>
      </c>
      <c r="D68" s="8">
        <v>50</v>
      </c>
      <c r="E68" s="8">
        <v>35</v>
      </c>
      <c r="F68" s="8">
        <v>80</v>
      </c>
      <c r="G68" s="8">
        <v>35</v>
      </c>
      <c r="H68" s="8">
        <v>75</v>
      </c>
      <c r="I68" s="8">
        <v>15</v>
      </c>
      <c r="J68" s="47">
        <f t="shared" ref="J68:J103" si="4">SUM(D68:I68)/6</f>
        <v>48.333333333333336</v>
      </c>
      <c r="K68" s="47">
        <f t="shared" ref="K68:K103" si="5">SUM((( (D68*4+E68*4+F68*2+G68*2+H68*2+I68*4)/18)/100)*700)</f>
        <v>303.33333333333337</v>
      </c>
    </row>
    <row r="69" spans="1:11" hidden="1">
      <c r="A69" s="47">
        <v>67</v>
      </c>
      <c r="B69" s="9" t="s">
        <v>1159</v>
      </c>
      <c r="D69" s="8">
        <v>40</v>
      </c>
      <c r="E69" s="8">
        <v>45</v>
      </c>
      <c r="F69" s="8">
        <v>75</v>
      </c>
      <c r="G69" s="8">
        <v>30</v>
      </c>
      <c r="H69" s="8">
        <v>40</v>
      </c>
      <c r="I69" s="8">
        <v>75</v>
      </c>
      <c r="J69" s="47">
        <f t="shared" si="4"/>
        <v>50.833333333333336</v>
      </c>
      <c r="K69" s="47">
        <f t="shared" si="5"/>
        <v>361.66666666666663</v>
      </c>
    </row>
    <row r="70" spans="1:11" hidden="1">
      <c r="A70" s="47">
        <v>68</v>
      </c>
      <c r="B70" s="9" t="s">
        <v>1160</v>
      </c>
      <c r="D70" s="8">
        <v>75</v>
      </c>
      <c r="E70" s="8">
        <v>65</v>
      </c>
      <c r="F70" s="8">
        <v>80</v>
      </c>
      <c r="G70" s="8">
        <v>55</v>
      </c>
      <c r="H70" s="8">
        <v>65</v>
      </c>
      <c r="I70" s="8">
        <v>75</v>
      </c>
      <c r="J70" s="47">
        <f t="shared" si="4"/>
        <v>69.166666666666671</v>
      </c>
      <c r="K70" s="47">
        <f t="shared" si="5"/>
        <v>489.99999999999994</v>
      </c>
    </row>
    <row r="71" spans="1:11" hidden="1">
      <c r="A71" s="47">
        <v>69</v>
      </c>
      <c r="B71" s="9" t="s">
        <v>1161</v>
      </c>
      <c r="D71" s="8">
        <v>65</v>
      </c>
      <c r="E71" s="8">
        <v>45</v>
      </c>
      <c r="F71" s="8">
        <v>65</v>
      </c>
      <c r="G71" s="8">
        <v>40</v>
      </c>
      <c r="H71" s="8">
        <v>80</v>
      </c>
      <c r="I71" s="8">
        <v>43</v>
      </c>
      <c r="J71" s="47">
        <f t="shared" si="4"/>
        <v>56.333333333333336</v>
      </c>
      <c r="K71" s="47">
        <f t="shared" si="5"/>
        <v>381.88888888888891</v>
      </c>
    </row>
    <row r="72" spans="1:11" hidden="1">
      <c r="A72" s="47">
        <v>70</v>
      </c>
      <c r="B72" s="9" t="s">
        <v>1162</v>
      </c>
      <c r="D72" s="8">
        <v>60</v>
      </c>
      <c r="E72" s="8">
        <v>50</v>
      </c>
      <c r="F72" s="8">
        <v>60</v>
      </c>
      <c r="G72" s="8">
        <v>35</v>
      </c>
      <c r="H72" s="8">
        <v>85</v>
      </c>
      <c r="I72" s="8">
        <v>66</v>
      </c>
      <c r="J72" s="47">
        <f t="shared" si="4"/>
        <v>59.333333333333336</v>
      </c>
      <c r="K72" s="47">
        <f t="shared" si="5"/>
        <v>413.77777777777783</v>
      </c>
    </row>
    <row r="73" spans="1:11" hidden="1">
      <c r="A73" s="47">
        <v>71</v>
      </c>
      <c r="B73" s="9" t="s">
        <v>1163</v>
      </c>
      <c r="D73" s="8">
        <v>50</v>
      </c>
      <c r="E73" s="8">
        <v>30</v>
      </c>
      <c r="F73" s="8">
        <v>50</v>
      </c>
      <c r="G73" s="8">
        <v>45</v>
      </c>
      <c r="H73" s="8">
        <v>70</v>
      </c>
      <c r="I73" s="8">
        <v>65</v>
      </c>
      <c r="J73" s="47">
        <f t="shared" si="4"/>
        <v>51.666666666666664</v>
      </c>
      <c r="K73" s="47">
        <f t="shared" si="5"/>
        <v>353.88888888888886</v>
      </c>
    </row>
    <row r="74" spans="1:11" hidden="1">
      <c r="A74" s="47">
        <v>72</v>
      </c>
      <c r="B74" s="9" t="s">
        <v>1164</v>
      </c>
      <c r="D74" s="8">
        <v>80</v>
      </c>
      <c r="E74" s="8">
        <v>30</v>
      </c>
      <c r="F74" s="8">
        <v>80</v>
      </c>
      <c r="G74" s="8">
        <v>35</v>
      </c>
      <c r="H74" s="8">
        <v>60</v>
      </c>
      <c r="I74" s="8">
        <v>50</v>
      </c>
      <c r="J74" s="47">
        <f t="shared" si="4"/>
        <v>55.833333333333336</v>
      </c>
      <c r="K74" s="47">
        <f t="shared" si="5"/>
        <v>385.00000000000006</v>
      </c>
    </row>
    <row r="75" spans="1:11" hidden="1">
      <c r="A75" s="47">
        <v>73</v>
      </c>
      <c r="B75" s="9" t="s">
        <v>1165</v>
      </c>
      <c r="D75" s="8">
        <v>35</v>
      </c>
      <c r="E75" s="8">
        <v>25</v>
      </c>
      <c r="F75" s="8">
        <v>30</v>
      </c>
      <c r="G75" s="8">
        <v>25</v>
      </c>
      <c r="H75" s="8">
        <v>30</v>
      </c>
      <c r="I75" s="8">
        <v>20</v>
      </c>
      <c r="J75" s="47">
        <f t="shared" si="4"/>
        <v>27.5</v>
      </c>
      <c r="K75" s="47">
        <f t="shared" si="5"/>
        <v>190.55555555555554</v>
      </c>
    </row>
    <row r="76" spans="1:11" hidden="1">
      <c r="A76" s="47">
        <v>74</v>
      </c>
      <c r="B76" s="9" t="s">
        <v>1166</v>
      </c>
      <c r="D76" s="8">
        <v>55</v>
      </c>
      <c r="E76" s="8">
        <v>35</v>
      </c>
      <c r="F76" s="8">
        <v>65</v>
      </c>
      <c r="G76" s="8">
        <v>40</v>
      </c>
      <c r="H76" s="8">
        <v>60</v>
      </c>
      <c r="I76" s="8">
        <v>25</v>
      </c>
      <c r="J76" s="47">
        <f t="shared" si="4"/>
        <v>46.666666666666664</v>
      </c>
      <c r="K76" s="47">
        <f t="shared" si="5"/>
        <v>307.22222222222223</v>
      </c>
    </row>
    <row r="77" spans="1:11" hidden="1">
      <c r="A77" s="47">
        <v>75</v>
      </c>
      <c r="B77" s="9" t="s">
        <v>1167</v>
      </c>
      <c r="D77" s="8">
        <v>35</v>
      </c>
      <c r="E77" s="8">
        <v>45</v>
      </c>
      <c r="F77" s="8">
        <v>70</v>
      </c>
      <c r="G77" s="8">
        <v>25</v>
      </c>
      <c r="H77" s="8">
        <v>45</v>
      </c>
      <c r="I77" s="8">
        <v>50</v>
      </c>
      <c r="J77" s="47">
        <f t="shared" si="4"/>
        <v>45</v>
      </c>
      <c r="K77" s="47">
        <f t="shared" si="5"/>
        <v>311.11111111111109</v>
      </c>
    </row>
    <row r="78" spans="1:11" hidden="1">
      <c r="A78" s="47">
        <v>76</v>
      </c>
      <c r="B78" s="9" t="s">
        <v>1168</v>
      </c>
      <c r="D78" s="8">
        <v>50</v>
      </c>
      <c r="E78" s="8">
        <v>45</v>
      </c>
      <c r="F78" s="8">
        <v>25</v>
      </c>
      <c r="G78" s="8">
        <v>35</v>
      </c>
      <c r="H78" s="8">
        <v>20</v>
      </c>
      <c r="I78" s="8">
        <v>15</v>
      </c>
      <c r="J78" s="47">
        <f t="shared" si="4"/>
        <v>31.666666666666668</v>
      </c>
      <c r="K78" s="47">
        <f t="shared" si="5"/>
        <v>233.33333333333337</v>
      </c>
    </row>
    <row r="79" spans="1:11" hidden="1">
      <c r="A79" s="47">
        <v>77</v>
      </c>
      <c r="B79" s="9" t="s">
        <v>1169</v>
      </c>
      <c r="D79" s="8">
        <v>75</v>
      </c>
      <c r="E79" s="8">
        <v>50</v>
      </c>
      <c r="F79" s="8">
        <v>70</v>
      </c>
      <c r="G79" s="8">
        <v>30</v>
      </c>
      <c r="H79" s="8">
        <v>80</v>
      </c>
      <c r="I79" s="8">
        <v>85</v>
      </c>
      <c r="J79" s="47">
        <f t="shared" si="4"/>
        <v>65</v>
      </c>
      <c r="K79" s="47">
        <f t="shared" si="5"/>
        <v>466.66666666666674</v>
      </c>
    </row>
    <row r="80" spans="1:11" hidden="1">
      <c r="A80" s="47">
        <v>78</v>
      </c>
      <c r="B80" s="9" t="s">
        <v>1170</v>
      </c>
      <c r="D80" s="8">
        <v>50</v>
      </c>
      <c r="E80" s="8">
        <v>50</v>
      </c>
      <c r="F80" s="8">
        <v>80</v>
      </c>
      <c r="G80" s="8">
        <v>50</v>
      </c>
      <c r="H80" s="8">
        <v>70</v>
      </c>
      <c r="I80" s="8">
        <v>40</v>
      </c>
      <c r="J80" s="47">
        <f t="shared" si="4"/>
        <v>56.666666666666664</v>
      </c>
      <c r="K80" s="47">
        <f t="shared" si="5"/>
        <v>373.33333333333331</v>
      </c>
    </row>
    <row r="81" spans="1:11" hidden="1">
      <c r="A81" s="47">
        <v>79</v>
      </c>
      <c r="B81" s="9" t="s">
        <v>1171</v>
      </c>
      <c r="D81" s="8">
        <v>25</v>
      </c>
      <c r="E81" s="8">
        <v>25</v>
      </c>
      <c r="F81" s="8">
        <v>45</v>
      </c>
      <c r="G81" s="8">
        <v>25</v>
      </c>
      <c r="H81" s="8">
        <v>20</v>
      </c>
      <c r="I81" s="8">
        <v>15</v>
      </c>
      <c r="J81" s="47">
        <f t="shared" si="4"/>
        <v>25.833333333333332</v>
      </c>
      <c r="K81" s="47">
        <f t="shared" si="5"/>
        <v>171.11111111111111</v>
      </c>
    </row>
    <row r="82" spans="1:11" hidden="1">
      <c r="A82" s="47">
        <v>80</v>
      </c>
      <c r="B82" s="9" t="s">
        <v>1172</v>
      </c>
      <c r="D82" s="8">
        <v>30</v>
      </c>
      <c r="E82" s="8">
        <v>35</v>
      </c>
      <c r="F82" s="8">
        <v>35</v>
      </c>
      <c r="G82" s="8">
        <v>15</v>
      </c>
      <c r="H82" s="8">
        <v>55</v>
      </c>
      <c r="I82" s="8">
        <v>50</v>
      </c>
      <c r="J82" s="47">
        <f t="shared" si="4"/>
        <v>36.666666666666664</v>
      </c>
      <c r="K82" s="47">
        <f t="shared" si="5"/>
        <v>260.55555555555554</v>
      </c>
    </row>
    <row r="83" spans="1:11" hidden="1">
      <c r="A83" s="47">
        <v>81</v>
      </c>
      <c r="B83" s="9" t="s">
        <v>1173</v>
      </c>
      <c r="D83" s="8">
        <v>40</v>
      </c>
      <c r="E83" s="8">
        <v>35</v>
      </c>
      <c r="F83" s="8">
        <v>15</v>
      </c>
      <c r="G83" s="8">
        <v>50</v>
      </c>
      <c r="H83" s="8">
        <v>40</v>
      </c>
      <c r="I83" s="8">
        <v>25</v>
      </c>
      <c r="J83" s="47">
        <f t="shared" si="4"/>
        <v>34.166666666666664</v>
      </c>
      <c r="K83" s="47">
        <f t="shared" si="5"/>
        <v>237.2222222222222</v>
      </c>
    </row>
    <row r="84" spans="1:11" hidden="1">
      <c r="A84" s="47">
        <v>82</v>
      </c>
      <c r="B84" s="9" t="s">
        <v>1174</v>
      </c>
      <c r="D84" s="8">
        <v>50</v>
      </c>
      <c r="E84" s="8">
        <v>35</v>
      </c>
      <c r="F84" s="8">
        <v>40</v>
      </c>
      <c r="G84" s="8">
        <v>40</v>
      </c>
      <c r="H84" s="8">
        <v>45</v>
      </c>
      <c r="I84" s="8">
        <v>40</v>
      </c>
      <c r="J84" s="47">
        <f t="shared" si="4"/>
        <v>41.666666666666664</v>
      </c>
      <c r="K84" s="47">
        <f t="shared" si="5"/>
        <v>291.66666666666663</v>
      </c>
    </row>
    <row r="85" spans="1:11" hidden="1">
      <c r="A85" s="47">
        <v>83</v>
      </c>
      <c r="B85" s="9" t="s">
        <v>1175</v>
      </c>
      <c r="D85" s="8">
        <v>50</v>
      </c>
      <c r="E85" s="8">
        <v>40</v>
      </c>
      <c r="F85" s="8">
        <v>25</v>
      </c>
      <c r="G85" s="8">
        <v>30</v>
      </c>
      <c r="H85" s="8">
        <v>55</v>
      </c>
      <c r="I85" s="8">
        <v>65</v>
      </c>
      <c r="J85" s="47">
        <f t="shared" si="4"/>
        <v>44.166666666666664</v>
      </c>
      <c r="K85" s="47">
        <f t="shared" si="5"/>
        <v>326.66666666666663</v>
      </c>
    </row>
    <row r="86" spans="1:11" hidden="1">
      <c r="A86" s="47">
        <v>84</v>
      </c>
      <c r="B86" s="9" t="s">
        <v>1176</v>
      </c>
      <c r="D86" s="8">
        <v>15</v>
      </c>
      <c r="E86" s="8">
        <v>35</v>
      </c>
      <c r="F86" s="8">
        <v>50</v>
      </c>
      <c r="G86" s="8">
        <v>20</v>
      </c>
      <c r="H86" s="8">
        <v>45</v>
      </c>
      <c r="I86" s="8">
        <v>40</v>
      </c>
      <c r="J86" s="47">
        <f t="shared" si="4"/>
        <v>34.166666666666664</v>
      </c>
      <c r="K86" s="47">
        <f t="shared" si="5"/>
        <v>229.44444444444446</v>
      </c>
    </row>
    <row r="87" spans="1:11" hidden="1">
      <c r="A87" s="47">
        <v>85</v>
      </c>
      <c r="B87" s="9" t="s">
        <v>1177</v>
      </c>
      <c r="D87" s="8">
        <v>35</v>
      </c>
      <c r="E87" s="8">
        <v>40</v>
      </c>
      <c r="F87" s="8">
        <v>35</v>
      </c>
      <c r="G87" s="11"/>
      <c r="H87" s="8">
        <v>30</v>
      </c>
      <c r="I87" s="8">
        <v>15</v>
      </c>
      <c r="J87" s="47">
        <f t="shared" si="4"/>
        <v>25.833333333333332</v>
      </c>
      <c r="K87" s="47">
        <f t="shared" si="5"/>
        <v>190.55555555555554</v>
      </c>
    </row>
    <row r="88" spans="1:11" hidden="1">
      <c r="A88" s="47">
        <v>86</v>
      </c>
      <c r="B88" s="9" t="s">
        <v>1178</v>
      </c>
      <c r="D88" s="8">
        <v>40</v>
      </c>
      <c r="E88" s="8">
        <v>35</v>
      </c>
      <c r="F88" s="8">
        <v>25</v>
      </c>
      <c r="G88" s="8">
        <v>15</v>
      </c>
      <c r="H88" s="8">
        <v>55</v>
      </c>
      <c r="I88" s="8">
        <v>50</v>
      </c>
      <c r="J88" s="47">
        <f t="shared" si="4"/>
        <v>36.666666666666664</v>
      </c>
      <c r="K88" s="47">
        <f t="shared" si="5"/>
        <v>268.33333333333337</v>
      </c>
    </row>
    <row r="89" spans="1:11" hidden="1">
      <c r="A89" s="47">
        <v>87</v>
      </c>
      <c r="B89" s="9" t="s">
        <v>1179</v>
      </c>
      <c r="D89" s="8">
        <v>30</v>
      </c>
      <c r="E89" s="8">
        <v>30</v>
      </c>
      <c r="F89" s="8">
        <v>35</v>
      </c>
      <c r="G89" s="8">
        <v>35</v>
      </c>
      <c r="H89" s="8">
        <v>35</v>
      </c>
      <c r="I89" s="8">
        <v>55</v>
      </c>
      <c r="J89" s="47">
        <f t="shared" si="4"/>
        <v>36.666666666666664</v>
      </c>
      <c r="K89" s="47">
        <f t="shared" si="5"/>
        <v>260.55555555555554</v>
      </c>
    </row>
    <row r="90" spans="1:11" hidden="1">
      <c r="A90" s="47">
        <v>88</v>
      </c>
      <c r="B90" s="9" t="s">
        <v>1180</v>
      </c>
      <c r="D90" s="8">
        <v>15</v>
      </c>
      <c r="E90" s="8">
        <v>15</v>
      </c>
      <c r="F90" s="8">
        <v>30</v>
      </c>
      <c r="G90" s="8">
        <v>30</v>
      </c>
      <c r="H90" s="8">
        <v>25</v>
      </c>
      <c r="I90" s="8">
        <v>35</v>
      </c>
      <c r="J90" s="47">
        <f t="shared" si="4"/>
        <v>25</v>
      </c>
      <c r="K90" s="47">
        <f t="shared" si="5"/>
        <v>167.22222222222223</v>
      </c>
    </row>
    <row r="91" spans="1:11" hidden="1">
      <c r="A91" s="47">
        <v>89</v>
      </c>
      <c r="B91" s="9" t="s">
        <v>1181</v>
      </c>
      <c r="D91" s="8">
        <v>15</v>
      </c>
      <c r="E91" s="8">
        <v>45</v>
      </c>
      <c r="F91" s="8">
        <v>40</v>
      </c>
      <c r="G91" s="8">
        <v>25</v>
      </c>
      <c r="H91" s="8">
        <v>45</v>
      </c>
      <c r="I91" s="8">
        <v>23</v>
      </c>
      <c r="J91" s="47">
        <f t="shared" si="4"/>
        <v>32.166666666666664</v>
      </c>
      <c r="K91" s="47">
        <f t="shared" si="5"/>
        <v>214.66666666666669</v>
      </c>
    </row>
    <row r="92" spans="1:11" hidden="1">
      <c r="A92" s="47">
        <v>90</v>
      </c>
      <c r="B92" s="9" t="s">
        <v>1182</v>
      </c>
      <c r="D92" s="8">
        <v>15</v>
      </c>
      <c r="E92" s="8">
        <v>25</v>
      </c>
      <c r="F92" s="8">
        <v>50</v>
      </c>
      <c r="G92" s="8">
        <v>25</v>
      </c>
      <c r="H92" s="8">
        <v>30</v>
      </c>
      <c r="I92" s="8">
        <v>29</v>
      </c>
      <c r="J92" s="47">
        <f t="shared" si="4"/>
        <v>29</v>
      </c>
      <c r="K92" s="47">
        <f t="shared" si="5"/>
        <v>189</v>
      </c>
    </row>
    <row r="93" spans="1:11" hidden="1">
      <c r="A93" s="47">
        <v>91</v>
      </c>
      <c r="B93" s="9" t="s">
        <v>1183</v>
      </c>
      <c r="D93" s="8">
        <v>40</v>
      </c>
      <c r="E93" s="8">
        <v>65</v>
      </c>
      <c r="F93" s="8">
        <v>45</v>
      </c>
      <c r="G93" s="8">
        <v>50</v>
      </c>
      <c r="H93" s="8">
        <v>65</v>
      </c>
      <c r="I93" s="8">
        <v>60</v>
      </c>
      <c r="J93" s="47">
        <f t="shared" si="4"/>
        <v>54.166666666666664</v>
      </c>
      <c r="K93" s="47">
        <f t="shared" si="5"/>
        <v>381.11111111111109</v>
      </c>
    </row>
    <row r="94" spans="1:11" hidden="1">
      <c r="A94" s="47">
        <v>92</v>
      </c>
      <c r="B94" s="9" t="s">
        <v>1184</v>
      </c>
      <c r="D94" s="8">
        <v>70</v>
      </c>
      <c r="E94" s="8">
        <v>20</v>
      </c>
      <c r="F94" s="8">
        <v>70</v>
      </c>
      <c r="G94" s="8">
        <v>40</v>
      </c>
      <c r="H94" s="8">
        <v>85</v>
      </c>
      <c r="I94" s="8">
        <v>55</v>
      </c>
      <c r="J94" s="47">
        <f t="shared" si="4"/>
        <v>56.666666666666664</v>
      </c>
      <c r="K94" s="47">
        <f t="shared" si="5"/>
        <v>377.22222222222223</v>
      </c>
    </row>
    <row r="95" spans="1:11" hidden="1">
      <c r="A95" s="47">
        <v>93</v>
      </c>
      <c r="B95" s="9" t="s">
        <v>1185</v>
      </c>
      <c r="D95" s="8">
        <v>35</v>
      </c>
      <c r="E95" s="8">
        <v>30</v>
      </c>
      <c r="F95" s="8">
        <v>35</v>
      </c>
      <c r="G95" s="8">
        <v>30</v>
      </c>
      <c r="H95" s="8">
        <v>45</v>
      </c>
      <c r="I95" s="8">
        <v>30</v>
      </c>
      <c r="J95" s="47">
        <f t="shared" si="4"/>
        <v>34.166666666666664</v>
      </c>
      <c r="K95" s="47">
        <f t="shared" si="5"/>
        <v>233.33333333333337</v>
      </c>
    </row>
    <row r="96" spans="1:11" hidden="1">
      <c r="A96" s="47">
        <v>94</v>
      </c>
      <c r="B96" s="9" t="s">
        <v>1187</v>
      </c>
      <c r="D96" s="8">
        <v>60</v>
      </c>
      <c r="E96" s="8">
        <v>30</v>
      </c>
      <c r="F96" s="8">
        <v>40</v>
      </c>
      <c r="G96" s="8">
        <v>25</v>
      </c>
      <c r="H96" s="8">
        <v>60</v>
      </c>
      <c r="I96" s="8">
        <v>25</v>
      </c>
      <c r="J96" s="47">
        <f t="shared" si="4"/>
        <v>40</v>
      </c>
      <c r="K96" s="47">
        <f t="shared" si="5"/>
        <v>276.11111111111109</v>
      </c>
    </row>
    <row r="97" spans="1:11" hidden="1">
      <c r="A97" s="47">
        <v>95</v>
      </c>
      <c r="B97" s="9" t="s">
        <v>1188</v>
      </c>
      <c r="D97" s="8">
        <v>55</v>
      </c>
      <c r="E97" s="8">
        <v>20</v>
      </c>
      <c r="F97" s="8">
        <v>30</v>
      </c>
      <c r="G97" s="8">
        <v>40</v>
      </c>
      <c r="H97" s="8">
        <v>45</v>
      </c>
      <c r="I97" s="8">
        <v>34</v>
      </c>
      <c r="J97" s="47">
        <f t="shared" si="4"/>
        <v>37.333333333333336</v>
      </c>
      <c r="K97" s="47">
        <f t="shared" si="5"/>
        <v>259</v>
      </c>
    </row>
    <row r="98" spans="1:11" hidden="1">
      <c r="A98" s="47">
        <v>96</v>
      </c>
      <c r="B98" s="9" t="s">
        <v>1189</v>
      </c>
      <c r="D98" s="8">
        <v>60</v>
      </c>
      <c r="E98" s="8">
        <v>40</v>
      </c>
      <c r="F98" s="8">
        <v>80</v>
      </c>
      <c r="G98" s="8">
        <v>25</v>
      </c>
      <c r="H98" s="8">
        <v>80</v>
      </c>
      <c r="I98" s="8">
        <v>60</v>
      </c>
      <c r="J98" s="47">
        <f t="shared" si="4"/>
        <v>57.5</v>
      </c>
      <c r="K98" s="47">
        <f t="shared" si="5"/>
        <v>392.77777777777777</v>
      </c>
    </row>
    <row r="99" spans="1:11" hidden="1">
      <c r="A99" s="47">
        <v>97</v>
      </c>
      <c r="B99" s="9" t="s">
        <v>1190</v>
      </c>
      <c r="D99" s="8">
        <v>25</v>
      </c>
      <c r="E99" s="8">
        <v>25</v>
      </c>
      <c r="F99" s="8">
        <v>20</v>
      </c>
      <c r="G99" s="8">
        <v>40</v>
      </c>
      <c r="H99" s="8">
        <v>20</v>
      </c>
      <c r="I99" s="8">
        <v>15</v>
      </c>
      <c r="J99" s="47">
        <f t="shared" si="4"/>
        <v>24.166666666666668</v>
      </c>
      <c r="K99" s="47">
        <f t="shared" si="5"/>
        <v>163.33333333333331</v>
      </c>
    </row>
    <row r="100" spans="1:11" hidden="1">
      <c r="A100" s="47">
        <v>98</v>
      </c>
      <c r="B100" s="9" t="s">
        <v>1191</v>
      </c>
      <c r="D100" s="8">
        <v>25</v>
      </c>
      <c r="E100" s="8">
        <v>20</v>
      </c>
      <c r="F100" s="8">
        <v>15</v>
      </c>
      <c r="G100" s="8">
        <v>35</v>
      </c>
      <c r="H100" s="8">
        <v>30</v>
      </c>
      <c r="I100" s="8">
        <v>25</v>
      </c>
      <c r="J100" s="47">
        <f t="shared" si="4"/>
        <v>25</v>
      </c>
      <c r="K100" s="47">
        <f t="shared" si="5"/>
        <v>171.11111111111111</v>
      </c>
    </row>
    <row r="101" spans="1:11" hidden="1">
      <c r="A101" s="47">
        <v>99</v>
      </c>
      <c r="B101" s="9" t="s">
        <v>1192</v>
      </c>
      <c r="D101" s="8">
        <v>55</v>
      </c>
      <c r="E101" s="8">
        <v>65</v>
      </c>
      <c r="F101" s="8">
        <v>40</v>
      </c>
      <c r="G101" s="8">
        <v>30</v>
      </c>
      <c r="H101" s="8">
        <v>50</v>
      </c>
      <c r="I101" s="8">
        <v>70</v>
      </c>
      <c r="J101" s="47">
        <f t="shared" si="4"/>
        <v>51.666666666666664</v>
      </c>
      <c r="K101" s="47">
        <f t="shared" si="5"/>
        <v>388.88888888888891</v>
      </c>
    </row>
    <row r="102" spans="1:11" hidden="1">
      <c r="A102" s="47">
        <v>100</v>
      </c>
      <c r="B102" s="9" t="s">
        <v>1193</v>
      </c>
      <c r="D102" s="8">
        <v>50</v>
      </c>
      <c r="E102" s="8">
        <v>20</v>
      </c>
      <c r="F102" s="8">
        <v>55</v>
      </c>
      <c r="G102" s="8">
        <v>40</v>
      </c>
      <c r="H102" s="8">
        <v>50</v>
      </c>
      <c r="I102" s="8">
        <v>40</v>
      </c>
      <c r="J102" s="47">
        <f t="shared" si="4"/>
        <v>42.5</v>
      </c>
      <c r="K102" s="47">
        <f t="shared" si="5"/>
        <v>283.88888888888891</v>
      </c>
    </row>
    <row r="103" spans="1:11" hidden="1">
      <c r="A103" s="47">
        <v>101</v>
      </c>
      <c r="B103" s="9" t="s">
        <v>1194</v>
      </c>
      <c r="D103" s="8">
        <v>50</v>
      </c>
      <c r="E103" s="8">
        <v>30</v>
      </c>
      <c r="F103" s="8">
        <v>30</v>
      </c>
      <c r="G103" s="8">
        <v>15</v>
      </c>
      <c r="H103" s="8">
        <v>55</v>
      </c>
      <c r="I103" s="8">
        <v>35</v>
      </c>
      <c r="J103" s="47">
        <f t="shared" si="4"/>
        <v>35.833333333333336</v>
      </c>
      <c r="K103" s="47">
        <f t="shared" si="5"/>
        <v>256.66666666666663</v>
      </c>
    </row>
    <row r="104" spans="1:11" hidden="1">
      <c r="A104">
        <v>90</v>
      </c>
      <c r="D104" s="62">
        <f>SUM(D3:D103)/101</f>
        <v>64.158415841584159</v>
      </c>
      <c r="E104" s="62">
        <f t="shared" ref="E104:K104" si="6">SUM(E3:E103)/101</f>
        <v>53.564356435643568</v>
      </c>
      <c r="F104" s="62">
        <f t="shared" si="6"/>
        <v>65.841584158415841</v>
      </c>
      <c r="G104" s="62">
        <f t="shared" si="6"/>
        <v>44.504950495049506</v>
      </c>
      <c r="H104" s="62">
        <f t="shared" si="6"/>
        <v>68.811881188118818</v>
      </c>
      <c r="I104" s="62">
        <f t="shared" si="6"/>
        <v>59.267326732673268</v>
      </c>
      <c r="J104" s="62">
        <f t="shared" si="6"/>
        <v>59.358085808580888</v>
      </c>
      <c r="K104" s="62">
        <f t="shared" si="6"/>
        <v>414.6633663366336</v>
      </c>
    </row>
    <row r="105" spans="1:11" hidden="1">
      <c r="A105">
        <v>105</v>
      </c>
      <c r="J105">
        <f t="shared" ref="J105:J130" si="7">SUM(D105:I105)/6</f>
        <v>0</v>
      </c>
      <c r="K105">
        <f t="shared" ref="K105:K130" si="8">SUM((( (D105*4+E105*4+F105*2+G105*2+H105*2+I105*4)/18)/100)*700)</f>
        <v>0</v>
      </c>
    </row>
    <row r="106" spans="1:11" hidden="1">
      <c r="A106">
        <v>106</v>
      </c>
      <c r="J106">
        <f t="shared" si="7"/>
        <v>0</v>
      </c>
      <c r="K106">
        <f t="shared" si="8"/>
        <v>0</v>
      </c>
    </row>
    <row r="107" spans="1:11" hidden="1">
      <c r="A107">
        <v>107</v>
      </c>
      <c r="J107">
        <f t="shared" si="7"/>
        <v>0</v>
      </c>
      <c r="K107">
        <f t="shared" si="8"/>
        <v>0</v>
      </c>
    </row>
    <row r="108" spans="1:11" hidden="1">
      <c r="A108">
        <v>108</v>
      </c>
      <c r="J108">
        <f t="shared" si="7"/>
        <v>0</v>
      </c>
      <c r="K108">
        <f t="shared" si="8"/>
        <v>0</v>
      </c>
    </row>
    <row r="109" spans="1:11" hidden="1">
      <c r="A109">
        <v>109</v>
      </c>
      <c r="J109">
        <f t="shared" si="7"/>
        <v>0</v>
      </c>
      <c r="K109">
        <f t="shared" si="8"/>
        <v>0</v>
      </c>
    </row>
    <row r="110" spans="1:11" hidden="1">
      <c r="A110">
        <v>110</v>
      </c>
      <c r="J110">
        <f t="shared" si="7"/>
        <v>0</v>
      </c>
      <c r="K110">
        <f t="shared" si="8"/>
        <v>0</v>
      </c>
    </row>
    <row r="111" spans="1:11" hidden="1">
      <c r="A111">
        <v>111</v>
      </c>
      <c r="J111">
        <f t="shared" si="7"/>
        <v>0</v>
      </c>
      <c r="K111">
        <f t="shared" si="8"/>
        <v>0</v>
      </c>
    </row>
    <row r="112" spans="1:11" hidden="1">
      <c r="A112">
        <v>112</v>
      </c>
      <c r="J112">
        <f t="shared" si="7"/>
        <v>0</v>
      </c>
      <c r="K112">
        <f t="shared" si="8"/>
        <v>0</v>
      </c>
    </row>
    <row r="113" spans="1:11" hidden="1">
      <c r="A113">
        <v>113</v>
      </c>
      <c r="J113">
        <f t="shared" si="7"/>
        <v>0</v>
      </c>
      <c r="K113">
        <f t="shared" si="8"/>
        <v>0</v>
      </c>
    </row>
    <row r="114" spans="1:11" hidden="1">
      <c r="A114">
        <v>114</v>
      </c>
      <c r="J114">
        <f t="shared" si="7"/>
        <v>0</v>
      </c>
      <c r="K114">
        <f t="shared" si="8"/>
        <v>0</v>
      </c>
    </row>
    <row r="115" spans="1:11" hidden="1">
      <c r="A115">
        <v>115</v>
      </c>
      <c r="J115">
        <f t="shared" si="7"/>
        <v>0</v>
      </c>
      <c r="K115">
        <f t="shared" si="8"/>
        <v>0</v>
      </c>
    </row>
    <row r="116" spans="1:11" hidden="1">
      <c r="A116">
        <v>116</v>
      </c>
      <c r="J116">
        <f t="shared" si="7"/>
        <v>0</v>
      </c>
      <c r="K116">
        <f t="shared" si="8"/>
        <v>0</v>
      </c>
    </row>
    <row r="117" spans="1:11" hidden="1">
      <c r="A117">
        <v>117</v>
      </c>
      <c r="J117">
        <f t="shared" si="7"/>
        <v>0</v>
      </c>
      <c r="K117">
        <f t="shared" si="8"/>
        <v>0</v>
      </c>
    </row>
    <row r="118" spans="1:11" hidden="1">
      <c r="A118">
        <v>118</v>
      </c>
      <c r="J118">
        <f t="shared" si="7"/>
        <v>0</v>
      </c>
      <c r="K118">
        <f t="shared" si="8"/>
        <v>0</v>
      </c>
    </row>
    <row r="119" spans="1:11" hidden="1">
      <c r="A119">
        <v>119</v>
      </c>
      <c r="J119">
        <f t="shared" si="7"/>
        <v>0</v>
      </c>
      <c r="K119">
        <f t="shared" si="8"/>
        <v>0</v>
      </c>
    </row>
    <row r="120" spans="1:11" hidden="1">
      <c r="A120">
        <v>120</v>
      </c>
      <c r="J120">
        <f t="shared" si="7"/>
        <v>0</v>
      </c>
      <c r="K120">
        <f t="shared" si="8"/>
        <v>0</v>
      </c>
    </row>
    <row r="121" spans="1:11" hidden="1">
      <c r="A121">
        <v>121</v>
      </c>
      <c r="J121">
        <f t="shared" si="7"/>
        <v>0</v>
      </c>
      <c r="K121">
        <f t="shared" si="8"/>
        <v>0</v>
      </c>
    </row>
    <row r="122" spans="1:11" hidden="1">
      <c r="A122">
        <v>122</v>
      </c>
      <c r="J122">
        <f t="shared" si="7"/>
        <v>0</v>
      </c>
      <c r="K122">
        <f t="shared" si="8"/>
        <v>0</v>
      </c>
    </row>
    <row r="123" spans="1:11" hidden="1">
      <c r="A123">
        <v>123</v>
      </c>
      <c r="J123">
        <f t="shared" si="7"/>
        <v>0</v>
      </c>
      <c r="K123">
        <f t="shared" si="8"/>
        <v>0</v>
      </c>
    </row>
    <row r="124" spans="1:11" hidden="1">
      <c r="A124">
        <v>124</v>
      </c>
      <c r="J124">
        <f t="shared" si="7"/>
        <v>0</v>
      </c>
      <c r="K124">
        <f t="shared" si="8"/>
        <v>0</v>
      </c>
    </row>
    <row r="125" spans="1:11" hidden="1">
      <c r="A125">
        <v>125</v>
      </c>
      <c r="J125">
        <f t="shared" si="7"/>
        <v>0</v>
      </c>
      <c r="K125">
        <f t="shared" si="8"/>
        <v>0</v>
      </c>
    </row>
    <row r="126" spans="1:11" hidden="1">
      <c r="A126">
        <v>126</v>
      </c>
      <c r="J126">
        <f t="shared" si="7"/>
        <v>0</v>
      </c>
      <c r="K126">
        <f t="shared" si="8"/>
        <v>0</v>
      </c>
    </row>
    <row r="127" spans="1:11" hidden="1">
      <c r="A127">
        <v>127</v>
      </c>
      <c r="J127">
        <f t="shared" si="7"/>
        <v>0</v>
      </c>
      <c r="K127">
        <f t="shared" si="8"/>
        <v>0</v>
      </c>
    </row>
    <row r="128" spans="1:11" hidden="1">
      <c r="A128">
        <v>128</v>
      </c>
      <c r="J128">
        <f t="shared" si="7"/>
        <v>0</v>
      </c>
      <c r="K128">
        <f t="shared" si="8"/>
        <v>0</v>
      </c>
    </row>
    <row r="129" spans="1:11" hidden="1">
      <c r="A129">
        <v>129</v>
      </c>
      <c r="J129">
        <f t="shared" si="7"/>
        <v>0</v>
      </c>
      <c r="K129">
        <f t="shared" si="8"/>
        <v>0</v>
      </c>
    </row>
    <row r="130" spans="1:11" hidden="1">
      <c r="A130">
        <v>130</v>
      </c>
      <c r="J130">
        <f t="shared" si="7"/>
        <v>0</v>
      </c>
      <c r="K130">
        <f t="shared" si="8"/>
        <v>0</v>
      </c>
    </row>
    <row r="131" spans="1:11" hidden="1">
      <c r="A131">
        <v>131</v>
      </c>
      <c r="J131">
        <f t="shared" ref="J131:J158" si="9">SUM(D131:I131)/6</f>
        <v>0</v>
      </c>
      <c r="K131">
        <f t="shared" ref="K131:K158" si="10">SUM((( (D131*4+E131*4+F131*2+G131*2+H131*2+I131*4)/18)/100)*700)</f>
        <v>0</v>
      </c>
    </row>
    <row r="132" spans="1:11" hidden="1">
      <c r="A132">
        <v>132</v>
      </c>
      <c r="J132">
        <f t="shared" si="9"/>
        <v>0</v>
      </c>
      <c r="K132">
        <f t="shared" si="10"/>
        <v>0</v>
      </c>
    </row>
    <row r="133" spans="1:11" hidden="1">
      <c r="A133">
        <v>133</v>
      </c>
      <c r="J133">
        <f t="shared" si="9"/>
        <v>0</v>
      </c>
      <c r="K133">
        <f t="shared" si="10"/>
        <v>0</v>
      </c>
    </row>
    <row r="134" spans="1:11" hidden="1">
      <c r="A134">
        <v>134</v>
      </c>
      <c r="J134">
        <f t="shared" si="9"/>
        <v>0</v>
      </c>
      <c r="K134">
        <f t="shared" si="10"/>
        <v>0</v>
      </c>
    </row>
    <row r="135" spans="1:11" hidden="1">
      <c r="A135">
        <v>135</v>
      </c>
      <c r="J135">
        <f t="shared" si="9"/>
        <v>0</v>
      </c>
      <c r="K135">
        <f t="shared" si="10"/>
        <v>0</v>
      </c>
    </row>
    <row r="136" spans="1:11" hidden="1">
      <c r="A136">
        <v>136</v>
      </c>
      <c r="J136">
        <f t="shared" si="9"/>
        <v>0</v>
      </c>
      <c r="K136">
        <f t="shared" si="10"/>
        <v>0</v>
      </c>
    </row>
    <row r="137" spans="1:11" hidden="1">
      <c r="A137">
        <v>137</v>
      </c>
      <c r="J137">
        <f t="shared" si="9"/>
        <v>0</v>
      </c>
      <c r="K137">
        <f t="shared" si="10"/>
        <v>0</v>
      </c>
    </row>
    <row r="138" spans="1:11" hidden="1">
      <c r="A138">
        <v>138</v>
      </c>
      <c r="J138">
        <f t="shared" si="9"/>
        <v>0</v>
      </c>
      <c r="K138">
        <f t="shared" si="10"/>
        <v>0</v>
      </c>
    </row>
    <row r="139" spans="1:11" hidden="1">
      <c r="A139">
        <v>139</v>
      </c>
      <c r="J139">
        <f t="shared" si="9"/>
        <v>0</v>
      </c>
      <c r="K139">
        <f t="shared" si="10"/>
        <v>0</v>
      </c>
    </row>
    <row r="140" spans="1:11" hidden="1">
      <c r="A140">
        <v>140</v>
      </c>
      <c r="J140">
        <f t="shared" si="9"/>
        <v>0</v>
      </c>
      <c r="K140">
        <f t="shared" si="10"/>
        <v>0</v>
      </c>
    </row>
    <row r="141" spans="1:11" hidden="1">
      <c r="A141">
        <v>141</v>
      </c>
      <c r="J141">
        <f t="shared" si="9"/>
        <v>0</v>
      </c>
      <c r="K141">
        <f t="shared" si="10"/>
        <v>0</v>
      </c>
    </row>
    <row r="142" spans="1:11" hidden="1">
      <c r="A142">
        <v>142</v>
      </c>
      <c r="J142">
        <f t="shared" si="9"/>
        <v>0</v>
      </c>
      <c r="K142">
        <f t="shared" si="10"/>
        <v>0</v>
      </c>
    </row>
    <row r="143" spans="1:11" hidden="1">
      <c r="A143">
        <v>143</v>
      </c>
      <c r="J143">
        <f t="shared" si="9"/>
        <v>0</v>
      </c>
      <c r="K143">
        <f t="shared" si="10"/>
        <v>0</v>
      </c>
    </row>
    <row r="144" spans="1:11" hidden="1">
      <c r="A144">
        <v>144</v>
      </c>
      <c r="J144">
        <f t="shared" si="9"/>
        <v>0</v>
      </c>
      <c r="K144">
        <f t="shared" si="10"/>
        <v>0</v>
      </c>
    </row>
    <row r="145" spans="1:11" hidden="1">
      <c r="A145">
        <v>145</v>
      </c>
      <c r="J145">
        <f t="shared" si="9"/>
        <v>0</v>
      </c>
      <c r="K145">
        <f t="shared" si="10"/>
        <v>0</v>
      </c>
    </row>
    <row r="146" spans="1:11" hidden="1">
      <c r="A146">
        <v>146</v>
      </c>
      <c r="J146">
        <f t="shared" si="9"/>
        <v>0</v>
      </c>
      <c r="K146">
        <f t="shared" si="10"/>
        <v>0</v>
      </c>
    </row>
    <row r="147" spans="1:11" hidden="1">
      <c r="A147">
        <v>147</v>
      </c>
      <c r="J147">
        <f t="shared" si="9"/>
        <v>0</v>
      </c>
      <c r="K147">
        <f t="shared" si="10"/>
        <v>0</v>
      </c>
    </row>
    <row r="148" spans="1:11" hidden="1">
      <c r="A148">
        <v>148</v>
      </c>
      <c r="J148">
        <f t="shared" si="9"/>
        <v>0</v>
      </c>
      <c r="K148">
        <f t="shared" si="10"/>
        <v>0</v>
      </c>
    </row>
    <row r="149" spans="1:11" hidden="1">
      <c r="A149">
        <v>149</v>
      </c>
      <c r="J149">
        <f t="shared" si="9"/>
        <v>0</v>
      </c>
      <c r="K149">
        <f t="shared" si="10"/>
        <v>0</v>
      </c>
    </row>
    <row r="150" spans="1:11" hidden="1">
      <c r="A150">
        <v>150</v>
      </c>
      <c r="J150">
        <f t="shared" si="9"/>
        <v>0</v>
      </c>
      <c r="K150">
        <f t="shared" si="10"/>
        <v>0</v>
      </c>
    </row>
    <row r="151" spans="1:11" hidden="1">
      <c r="A151">
        <v>151</v>
      </c>
      <c r="J151">
        <f t="shared" si="9"/>
        <v>0</v>
      </c>
      <c r="K151">
        <f t="shared" si="10"/>
        <v>0</v>
      </c>
    </row>
    <row r="152" spans="1:11" hidden="1">
      <c r="A152">
        <v>152</v>
      </c>
      <c r="J152">
        <f t="shared" si="9"/>
        <v>0</v>
      </c>
      <c r="K152">
        <f t="shared" si="10"/>
        <v>0</v>
      </c>
    </row>
    <row r="153" spans="1:11" hidden="1">
      <c r="A153">
        <v>153</v>
      </c>
      <c r="J153">
        <f t="shared" si="9"/>
        <v>0</v>
      </c>
      <c r="K153">
        <f t="shared" si="10"/>
        <v>0</v>
      </c>
    </row>
    <row r="154" spans="1:11" hidden="1">
      <c r="A154">
        <v>154</v>
      </c>
      <c r="J154">
        <f t="shared" si="9"/>
        <v>0</v>
      </c>
      <c r="K154">
        <f t="shared" si="10"/>
        <v>0</v>
      </c>
    </row>
    <row r="155" spans="1:11" hidden="1">
      <c r="A155">
        <v>155</v>
      </c>
      <c r="J155">
        <f t="shared" si="9"/>
        <v>0</v>
      </c>
      <c r="K155">
        <f t="shared" si="10"/>
        <v>0</v>
      </c>
    </row>
    <row r="156" spans="1:11" hidden="1">
      <c r="A156">
        <v>156</v>
      </c>
      <c r="J156">
        <f t="shared" si="9"/>
        <v>0</v>
      </c>
      <c r="K156">
        <f t="shared" si="10"/>
        <v>0</v>
      </c>
    </row>
    <row r="157" spans="1:11" hidden="1">
      <c r="A157">
        <v>157</v>
      </c>
      <c r="J157">
        <f t="shared" si="9"/>
        <v>0</v>
      </c>
      <c r="K157">
        <f t="shared" si="10"/>
        <v>0</v>
      </c>
    </row>
    <row r="158" spans="1:11" hidden="1">
      <c r="A158">
        <v>158</v>
      </c>
      <c r="J158">
        <f t="shared" si="9"/>
        <v>0</v>
      </c>
      <c r="K158">
        <f t="shared" si="10"/>
        <v>0</v>
      </c>
    </row>
  </sheetData>
  <autoFilter ref="A2:K158">
    <filterColumn colId="10">
      <filters>
        <filter val="700"/>
      </filters>
    </filterColumn>
  </autoFilter>
  <sortState ref="A3:K159">
    <sortCondition descending="1" ref="K2"/>
  </sortState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155"/>
  <sheetViews>
    <sheetView workbookViewId="0">
      <selection activeCell="B61" sqref="B61:K61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1196</v>
      </c>
      <c r="C3" t="s">
        <v>12</v>
      </c>
      <c r="D3" s="8">
        <v>20</v>
      </c>
      <c r="E3" s="8">
        <v>40</v>
      </c>
      <c r="F3" s="8">
        <v>30</v>
      </c>
      <c r="G3" s="8">
        <v>20</v>
      </c>
      <c r="H3" s="8">
        <v>60</v>
      </c>
      <c r="I3" s="8">
        <v>55</v>
      </c>
      <c r="J3">
        <f t="shared" ref="J3" si="0">SUM(D3:I3)/6</f>
        <v>37.5</v>
      </c>
      <c r="K3">
        <f>SUM((( (D3*4+E3*4+F3*2+G3*2+H3*2+I3*4)/18)/100)*700)</f>
        <v>264.44444444444446</v>
      </c>
    </row>
    <row r="4" spans="1:11" hidden="1">
      <c r="A4">
        <v>2</v>
      </c>
      <c r="B4" s="9" t="s">
        <v>1197</v>
      </c>
      <c r="C4" s="31" t="s">
        <v>12</v>
      </c>
      <c r="D4" s="8">
        <v>30</v>
      </c>
      <c r="E4" s="8">
        <v>35</v>
      </c>
      <c r="F4" s="8">
        <v>35</v>
      </c>
      <c r="G4" s="8">
        <v>30</v>
      </c>
      <c r="H4" s="8">
        <v>30</v>
      </c>
      <c r="I4" s="8">
        <v>30</v>
      </c>
      <c r="J4" s="47">
        <f t="shared" ref="J4:J67" si="1">SUM(D4:I4)/6</f>
        <v>31.666666666666668</v>
      </c>
      <c r="K4" s="47">
        <f t="shared" ref="K4:K67" si="2">SUM((( (D4*4+E4*4+F4*2+G4*2+H4*2+I4*4)/18)/100)*700)</f>
        <v>221.66666666666666</v>
      </c>
    </row>
    <row r="5" spans="1:11" hidden="1">
      <c r="A5" s="47">
        <v>3</v>
      </c>
      <c r="B5" s="9" t="s">
        <v>1198</v>
      </c>
      <c r="C5" s="31" t="s">
        <v>12</v>
      </c>
      <c r="D5" s="8">
        <v>40</v>
      </c>
      <c r="E5" s="8">
        <v>20</v>
      </c>
      <c r="F5" s="8">
        <v>30</v>
      </c>
      <c r="G5" s="8">
        <v>15</v>
      </c>
      <c r="H5" s="8">
        <v>50</v>
      </c>
      <c r="I5" s="45">
        <v>0</v>
      </c>
      <c r="J5" s="47">
        <f t="shared" si="1"/>
        <v>25.833333333333332</v>
      </c>
      <c r="K5" s="47">
        <f t="shared" si="2"/>
        <v>167.22222222222223</v>
      </c>
    </row>
    <row r="6" spans="1:11" hidden="1">
      <c r="A6" s="47">
        <v>4</v>
      </c>
      <c r="B6" s="9" t="s">
        <v>1199</v>
      </c>
      <c r="C6" s="31" t="s">
        <v>12</v>
      </c>
      <c r="D6" s="8">
        <v>75</v>
      </c>
      <c r="E6" s="8">
        <v>55</v>
      </c>
      <c r="F6" s="8">
        <v>80</v>
      </c>
      <c r="G6" s="8">
        <v>45</v>
      </c>
      <c r="H6" s="8">
        <v>90</v>
      </c>
      <c r="I6" s="8">
        <v>45</v>
      </c>
      <c r="J6" s="47">
        <f t="shared" si="1"/>
        <v>65</v>
      </c>
      <c r="K6" s="47">
        <f t="shared" si="2"/>
        <v>439.44444444444446</v>
      </c>
    </row>
    <row r="7" spans="1:11" hidden="1">
      <c r="A7" s="47">
        <v>5</v>
      </c>
      <c r="B7" s="9" t="s">
        <v>1200</v>
      </c>
      <c r="C7" s="31" t="s">
        <v>12</v>
      </c>
      <c r="D7" s="8">
        <v>30</v>
      </c>
      <c r="E7" s="8">
        <v>45</v>
      </c>
      <c r="F7" s="8">
        <v>25</v>
      </c>
      <c r="G7" s="8">
        <v>15</v>
      </c>
      <c r="H7" s="8">
        <v>40</v>
      </c>
      <c r="I7" s="8">
        <v>25</v>
      </c>
      <c r="J7" s="47">
        <f t="shared" si="1"/>
        <v>30</v>
      </c>
      <c r="K7" s="47">
        <f t="shared" si="2"/>
        <v>217.77777777777777</v>
      </c>
    </row>
    <row r="8" spans="1:11" hidden="1">
      <c r="A8" s="47">
        <v>6</v>
      </c>
      <c r="B8" s="9" t="s">
        <v>1201</v>
      </c>
      <c r="C8" s="31" t="s">
        <v>12</v>
      </c>
      <c r="D8" s="8">
        <v>75</v>
      </c>
      <c r="E8" s="8">
        <v>60</v>
      </c>
      <c r="F8" s="8">
        <v>80</v>
      </c>
      <c r="G8" s="8">
        <v>50</v>
      </c>
      <c r="H8" s="8">
        <v>90</v>
      </c>
      <c r="I8" s="8">
        <v>65</v>
      </c>
      <c r="J8" s="47">
        <f t="shared" si="1"/>
        <v>70</v>
      </c>
      <c r="K8" s="47">
        <f t="shared" si="2"/>
        <v>482.22222222222223</v>
      </c>
    </row>
    <row r="9" spans="1:11" hidden="1">
      <c r="A9" s="47">
        <v>7</v>
      </c>
      <c r="B9" s="9" t="s">
        <v>1202</v>
      </c>
      <c r="C9" s="31" t="s">
        <v>12</v>
      </c>
      <c r="D9" s="8">
        <v>35</v>
      </c>
      <c r="E9" s="8">
        <v>20</v>
      </c>
      <c r="F9" s="8">
        <v>30</v>
      </c>
      <c r="G9" s="8">
        <v>35</v>
      </c>
      <c r="H9" s="8">
        <v>30</v>
      </c>
      <c r="I9" s="8">
        <v>20</v>
      </c>
      <c r="J9" s="47">
        <f t="shared" si="1"/>
        <v>28.333333333333332</v>
      </c>
      <c r="K9" s="47">
        <f t="shared" si="2"/>
        <v>190.55555555555554</v>
      </c>
    </row>
    <row r="10" spans="1:11" hidden="1">
      <c r="A10" s="47">
        <v>8</v>
      </c>
      <c r="B10" s="9" t="s">
        <v>1203</v>
      </c>
      <c r="C10" s="31" t="s">
        <v>12</v>
      </c>
      <c r="D10" s="8">
        <v>95</v>
      </c>
      <c r="E10" s="8">
        <v>85</v>
      </c>
      <c r="F10" s="8">
        <v>100</v>
      </c>
      <c r="G10" s="8">
        <v>100</v>
      </c>
      <c r="H10" s="8">
        <v>90</v>
      </c>
      <c r="I10" s="8">
        <v>95</v>
      </c>
      <c r="J10" s="47">
        <f t="shared" si="1"/>
        <v>94.166666666666671</v>
      </c>
      <c r="K10" s="47">
        <f t="shared" si="2"/>
        <v>653.33333333333326</v>
      </c>
    </row>
    <row r="11" spans="1:11" hidden="1">
      <c r="A11" s="47">
        <v>9</v>
      </c>
      <c r="B11" s="9" t="s">
        <v>1204</v>
      </c>
      <c r="C11" s="31" t="s">
        <v>12</v>
      </c>
      <c r="D11" s="8">
        <v>45</v>
      </c>
      <c r="E11" s="8">
        <v>30</v>
      </c>
      <c r="F11" s="8">
        <v>35</v>
      </c>
      <c r="G11" s="8">
        <v>75</v>
      </c>
      <c r="H11" s="8">
        <v>50</v>
      </c>
      <c r="I11" s="8">
        <v>20</v>
      </c>
      <c r="J11" s="47">
        <f t="shared" si="1"/>
        <v>42.5</v>
      </c>
      <c r="K11" s="47">
        <f t="shared" si="2"/>
        <v>272.22222222222217</v>
      </c>
    </row>
    <row r="12" spans="1:11" hidden="1">
      <c r="A12" s="47">
        <v>10</v>
      </c>
      <c r="B12" s="9" t="s">
        <v>1205</v>
      </c>
      <c r="C12" s="31" t="s">
        <v>12</v>
      </c>
      <c r="D12" s="8">
        <v>45</v>
      </c>
      <c r="E12" s="8">
        <v>40</v>
      </c>
      <c r="F12" s="8">
        <v>60</v>
      </c>
      <c r="G12" s="8">
        <v>35</v>
      </c>
      <c r="H12" s="8">
        <v>70</v>
      </c>
      <c r="I12" s="8">
        <v>25</v>
      </c>
      <c r="J12" s="47">
        <f t="shared" si="1"/>
        <v>45.833333333333336</v>
      </c>
      <c r="K12" s="47">
        <f t="shared" si="2"/>
        <v>299.44444444444446</v>
      </c>
    </row>
    <row r="13" spans="1:11" hidden="1">
      <c r="A13" s="47">
        <v>11</v>
      </c>
      <c r="B13" s="9" t="s">
        <v>1206</v>
      </c>
      <c r="C13" s="31" t="s">
        <v>12</v>
      </c>
      <c r="D13" s="8">
        <v>100</v>
      </c>
      <c r="E13" s="8">
        <v>100</v>
      </c>
      <c r="F13" s="8">
        <v>100</v>
      </c>
      <c r="G13" s="8">
        <v>95</v>
      </c>
      <c r="H13" s="8">
        <v>100</v>
      </c>
      <c r="I13" s="8">
        <v>100</v>
      </c>
      <c r="J13" s="47">
        <f t="shared" si="1"/>
        <v>99.166666666666671</v>
      </c>
      <c r="K13" s="47">
        <f t="shared" si="2"/>
        <v>696.11111111111109</v>
      </c>
    </row>
    <row r="14" spans="1:11" hidden="1">
      <c r="A14" s="47">
        <v>12</v>
      </c>
      <c r="B14" s="9" t="s">
        <v>1207</v>
      </c>
      <c r="C14" s="31" t="s">
        <v>12</v>
      </c>
      <c r="D14" s="8">
        <v>65</v>
      </c>
      <c r="E14" s="8">
        <v>55</v>
      </c>
      <c r="F14" s="8">
        <v>75</v>
      </c>
      <c r="G14" s="8">
        <v>90</v>
      </c>
      <c r="H14" s="8">
        <v>85</v>
      </c>
      <c r="I14" s="8">
        <v>95</v>
      </c>
      <c r="J14" s="47">
        <f t="shared" si="1"/>
        <v>77.5</v>
      </c>
      <c r="K14" s="47">
        <f t="shared" si="2"/>
        <v>528.88888888888891</v>
      </c>
    </row>
    <row r="15" spans="1:11" hidden="1">
      <c r="A15" s="47">
        <v>13</v>
      </c>
      <c r="B15" s="9" t="s">
        <v>1208</v>
      </c>
      <c r="C15" s="31" t="s">
        <v>12</v>
      </c>
      <c r="D15" s="8">
        <v>70</v>
      </c>
      <c r="E15" s="8">
        <v>40</v>
      </c>
      <c r="F15" s="8">
        <v>45</v>
      </c>
      <c r="G15" s="8">
        <v>20</v>
      </c>
      <c r="H15" s="8">
        <v>70</v>
      </c>
      <c r="I15" s="8">
        <v>90</v>
      </c>
      <c r="J15" s="47">
        <f t="shared" si="1"/>
        <v>55.833333333333336</v>
      </c>
      <c r="K15" s="47">
        <f t="shared" si="2"/>
        <v>416.11111111111109</v>
      </c>
    </row>
    <row r="16" spans="1:11" hidden="1">
      <c r="A16" s="47">
        <v>14</v>
      </c>
      <c r="B16" s="9" t="s">
        <v>1209</v>
      </c>
      <c r="C16" s="31" t="s">
        <v>12</v>
      </c>
      <c r="D16" s="8">
        <v>20</v>
      </c>
      <c r="E16" s="8">
        <v>20</v>
      </c>
      <c r="F16" s="8">
        <v>10</v>
      </c>
      <c r="G16" s="8">
        <v>30</v>
      </c>
      <c r="H16" s="8">
        <v>25</v>
      </c>
      <c r="I16" s="45">
        <v>0</v>
      </c>
      <c r="J16" s="47">
        <f t="shared" si="1"/>
        <v>17.5</v>
      </c>
      <c r="K16" s="47">
        <f t="shared" si="2"/>
        <v>112.77777777777777</v>
      </c>
    </row>
    <row r="17" spans="1:11" hidden="1">
      <c r="A17" s="47">
        <v>15</v>
      </c>
      <c r="B17" s="9" t="s">
        <v>1210</v>
      </c>
      <c r="C17" s="31" t="s">
        <v>12</v>
      </c>
      <c r="D17" s="8">
        <v>45</v>
      </c>
      <c r="E17" s="8">
        <v>25</v>
      </c>
      <c r="F17" s="8">
        <v>70</v>
      </c>
      <c r="G17" s="8">
        <v>70</v>
      </c>
      <c r="H17" s="8">
        <v>50</v>
      </c>
      <c r="I17" s="8">
        <v>15</v>
      </c>
      <c r="J17" s="47">
        <f t="shared" si="1"/>
        <v>45.833333333333336</v>
      </c>
      <c r="K17" s="47">
        <f t="shared" si="2"/>
        <v>280</v>
      </c>
    </row>
    <row r="18" spans="1:11" hidden="1">
      <c r="A18" s="47">
        <v>16</v>
      </c>
      <c r="B18" s="9" t="s">
        <v>1211</v>
      </c>
      <c r="C18" s="31" t="s">
        <v>12</v>
      </c>
      <c r="D18" s="8">
        <v>35</v>
      </c>
      <c r="E18" s="8">
        <v>45</v>
      </c>
      <c r="F18" s="8">
        <v>35</v>
      </c>
      <c r="G18" s="8">
        <v>35</v>
      </c>
      <c r="H18" s="8">
        <v>70</v>
      </c>
      <c r="I18" s="8">
        <v>70</v>
      </c>
      <c r="J18" s="47">
        <f t="shared" si="1"/>
        <v>48.333333333333336</v>
      </c>
      <c r="K18" s="47">
        <f t="shared" si="2"/>
        <v>342.22222222222223</v>
      </c>
    </row>
    <row r="19" spans="1:11" hidden="1">
      <c r="A19" s="47">
        <v>17</v>
      </c>
      <c r="B19" s="9" t="s">
        <v>1212</v>
      </c>
      <c r="C19" s="31" t="s">
        <v>12</v>
      </c>
      <c r="D19" s="8">
        <v>10</v>
      </c>
      <c r="E19" s="8">
        <v>20</v>
      </c>
      <c r="F19" s="8">
        <v>30</v>
      </c>
      <c r="G19" s="8">
        <v>25</v>
      </c>
      <c r="H19" s="8">
        <v>30</v>
      </c>
      <c r="I19" s="8">
        <v>30</v>
      </c>
      <c r="J19" s="47">
        <f t="shared" si="1"/>
        <v>24.166666666666668</v>
      </c>
      <c r="K19" s="47">
        <f t="shared" si="2"/>
        <v>159.44444444444443</v>
      </c>
    </row>
    <row r="20" spans="1:11" hidden="1">
      <c r="A20" s="47">
        <v>18</v>
      </c>
      <c r="B20" s="9" t="s">
        <v>1213</v>
      </c>
      <c r="C20" s="31" t="s">
        <v>12</v>
      </c>
      <c r="D20" s="8">
        <v>65</v>
      </c>
      <c r="E20" s="8">
        <v>45</v>
      </c>
      <c r="F20" s="8">
        <v>65</v>
      </c>
      <c r="G20" s="8">
        <v>40</v>
      </c>
      <c r="H20" s="8">
        <v>75</v>
      </c>
      <c r="I20" s="8">
        <v>45</v>
      </c>
      <c r="J20" s="47">
        <f t="shared" si="1"/>
        <v>55.833333333333336</v>
      </c>
      <c r="K20" s="47">
        <f t="shared" si="2"/>
        <v>381.11111111111109</v>
      </c>
    </row>
    <row r="21" spans="1:11" hidden="1">
      <c r="A21" s="47">
        <v>19</v>
      </c>
      <c r="B21" s="9" t="s">
        <v>1214</v>
      </c>
      <c r="C21" s="31" t="s">
        <v>12</v>
      </c>
      <c r="D21" s="8">
        <v>55</v>
      </c>
      <c r="E21" s="8">
        <v>55</v>
      </c>
      <c r="F21" s="8">
        <v>45</v>
      </c>
      <c r="G21" s="8">
        <v>65</v>
      </c>
      <c r="H21" s="8">
        <v>45</v>
      </c>
      <c r="I21" s="8">
        <v>35</v>
      </c>
      <c r="J21" s="47">
        <f t="shared" si="1"/>
        <v>50</v>
      </c>
      <c r="K21" s="47">
        <f t="shared" si="2"/>
        <v>346.11111111111109</v>
      </c>
    </row>
    <row r="22" spans="1:11" hidden="1">
      <c r="A22" s="47">
        <v>20</v>
      </c>
      <c r="B22" s="9" t="s">
        <v>1215</v>
      </c>
      <c r="C22" s="31" t="s">
        <v>12</v>
      </c>
      <c r="D22" s="8">
        <v>100</v>
      </c>
      <c r="E22" s="8">
        <v>90</v>
      </c>
      <c r="F22" s="8">
        <v>100</v>
      </c>
      <c r="G22" s="8">
        <v>100</v>
      </c>
      <c r="H22" s="8">
        <v>95</v>
      </c>
      <c r="I22" s="8">
        <v>70</v>
      </c>
      <c r="J22" s="47">
        <f t="shared" si="1"/>
        <v>92.5</v>
      </c>
      <c r="K22" s="47">
        <f t="shared" si="2"/>
        <v>633.88888888888891</v>
      </c>
    </row>
    <row r="23" spans="1:11" hidden="1">
      <c r="A23" s="47">
        <v>21</v>
      </c>
      <c r="B23" s="9" t="s">
        <v>1216</v>
      </c>
      <c r="C23" s="31" t="s">
        <v>12</v>
      </c>
      <c r="D23" s="8">
        <v>35</v>
      </c>
      <c r="E23" s="8">
        <v>55</v>
      </c>
      <c r="F23" s="8">
        <v>70</v>
      </c>
      <c r="G23" s="8">
        <v>80</v>
      </c>
      <c r="H23" s="8">
        <v>30</v>
      </c>
      <c r="I23" s="8">
        <v>45</v>
      </c>
      <c r="J23" s="47">
        <f t="shared" si="1"/>
        <v>52.5</v>
      </c>
      <c r="K23" s="47">
        <f t="shared" si="2"/>
        <v>350</v>
      </c>
    </row>
    <row r="24" spans="1:11" hidden="1">
      <c r="A24" s="47">
        <v>22</v>
      </c>
      <c r="B24" s="9" t="s">
        <v>1217</v>
      </c>
      <c r="C24" s="31" t="s">
        <v>12</v>
      </c>
      <c r="D24" s="8">
        <v>95</v>
      </c>
      <c r="E24" s="8">
        <v>80</v>
      </c>
      <c r="F24" s="8">
        <v>100</v>
      </c>
      <c r="G24" s="8">
        <v>95</v>
      </c>
      <c r="H24" s="8">
        <v>95</v>
      </c>
      <c r="I24" s="8">
        <v>90</v>
      </c>
      <c r="J24" s="47">
        <f t="shared" si="1"/>
        <v>92.5</v>
      </c>
      <c r="K24" s="47">
        <f t="shared" si="2"/>
        <v>637.77777777777771</v>
      </c>
    </row>
    <row r="25" spans="1:11" hidden="1">
      <c r="A25" s="47">
        <v>23</v>
      </c>
      <c r="B25" s="9" t="s">
        <v>22</v>
      </c>
      <c r="C25" s="31" t="s">
        <v>12</v>
      </c>
      <c r="D25" s="8">
        <v>30</v>
      </c>
      <c r="E25" s="8">
        <v>30</v>
      </c>
      <c r="F25" s="8">
        <v>60</v>
      </c>
      <c r="G25" s="8">
        <v>25</v>
      </c>
      <c r="H25" s="8">
        <v>60</v>
      </c>
      <c r="I25" s="8">
        <v>45</v>
      </c>
      <c r="J25" s="47">
        <f t="shared" si="1"/>
        <v>41.666666666666664</v>
      </c>
      <c r="K25" s="47">
        <f t="shared" si="2"/>
        <v>276.11111111111109</v>
      </c>
    </row>
    <row r="26" spans="1:11" hidden="1">
      <c r="A26" s="47">
        <v>24</v>
      </c>
      <c r="B26" s="9" t="s">
        <v>1218</v>
      </c>
      <c r="C26" s="31" t="s">
        <v>12</v>
      </c>
      <c r="D26" s="8">
        <v>25</v>
      </c>
      <c r="E26" s="8">
        <v>25</v>
      </c>
      <c r="F26" s="8">
        <v>50</v>
      </c>
      <c r="G26" s="8">
        <v>35</v>
      </c>
      <c r="H26" s="8">
        <v>45</v>
      </c>
      <c r="I26" s="45">
        <v>0</v>
      </c>
      <c r="J26" s="47">
        <f t="shared" si="1"/>
        <v>30</v>
      </c>
      <c r="K26" s="47">
        <f t="shared" si="2"/>
        <v>178.88888888888891</v>
      </c>
    </row>
    <row r="27" spans="1:11" hidden="1">
      <c r="A27" s="47">
        <v>25</v>
      </c>
      <c r="B27" s="9" t="s">
        <v>1219</v>
      </c>
      <c r="C27" s="31" t="s">
        <v>12</v>
      </c>
      <c r="D27" s="8">
        <v>40</v>
      </c>
      <c r="E27" s="8">
        <v>35</v>
      </c>
      <c r="F27" s="8">
        <v>40</v>
      </c>
      <c r="G27" s="8">
        <v>35</v>
      </c>
      <c r="H27" s="8">
        <v>40</v>
      </c>
      <c r="I27" s="8">
        <v>65</v>
      </c>
      <c r="J27" s="47">
        <f t="shared" si="1"/>
        <v>42.5</v>
      </c>
      <c r="K27" s="47">
        <f t="shared" si="2"/>
        <v>307.22222222222223</v>
      </c>
    </row>
    <row r="28" spans="1:11" hidden="1">
      <c r="A28" s="47">
        <v>26</v>
      </c>
      <c r="B28" s="9" t="s">
        <v>1220</v>
      </c>
      <c r="C28" s="31" t="s">
        <v>12</v>
      </c>
      <c r="D28" s="8">
        <v>40</v>
      </c>
      <c r="E28" s="8">
        <v>35</v>
      </c>
      <c r="F28" s="8">
        <v>30</v>
      </c>
      <c r="G28" s="8">
        <v>25</v>
      </c>
      <c r="H28" s="8">
        <v>25</v>
      </c>
      <c r="I28" s="45">
        <v>0</v>
      </c>
      <c r="J28" s="47">
        <f t="shared" si="1"/>
        <v>25.833333333333332</v>
      </c>
      <c r="K28" s="47">
        <f t="shared" si="2"/>
        <v>178.88888888888891</v>
      </c>
    </row>
    <row r="29" spans="1:11" hidden="1">
      <c r="A29" s="47">
        <v>27</v>
      </c>
      <c r="B29" s="9" t="s">
        <v>1221</v>
      </c>
      <c r="C29" s="31" t="s">
        <v>12</v>
      </c>
      <c r="D29" s="8">
        <v>35</v>
      </c>
      <c r="E29" s="8">
        <v>30</v>
      </c>
      <c r="F29" s="8">
        <v>30</v>
      </c>
      <c r="G29" s="8">
        <v>60</v>
      </c>
      <c r="H29" s="8">
        <v>30</v>
      </c>
      <c r="I29" s="8">
        <v>70</v>
      </c>
      <c r="J29" s="47">
        <f t="shared" si="1"/>
        <v>42.5</v>
      </c>
      <c r="K29" s="47">
        <f t="shared" si="2"/>
        <v>303.33333333333337</v>
      </c>
    </row>
    <row r="30" spans="1:11" hidden="1">
      <c r="A30" s="47">
        <v>28</v>
      </c>
      <c r="B30" s="9" t="s">
        <v>895</v>
      </c>
      <c r="C30" s="31" t="s">
        <v>12</v>
      </c>
      <c r="D30" s="8">
        <v>45</v>
      </c>
      <c r="E30" s="8">
        <v>55</v>
      </c>
      <c r="F30" s="8">
        <v>70</v>
      </c>
      <c r="G30" s="8">
        <v>15</v>
      </c>
      <c r="H30" s="8">
        <v>55</v>
      </c>
      <c r="I30" s="8">
        <v>40</v>
      </c>
      <c r="J30" s="47">
        <f t="shared" si="1"/>
        <v>46.666666666666664</v>
      </c>
      <c r="K30" s="47">
        <f t="shared" si="2"/>
        <v>326.66666666666663</v>
      </c>
    </row>
    <row r="31" spans="1:11" hidden="1">
      <c r="A31" s="47">
        <v>29</v>
      </c>
      <c r="B31" s="9" t="s">
        <v>1222</v>
      </c>
      <c r="C31" s="31" t="s">
        <v>12</v>
      </c>
      <c r="D31" s="8">
        <v>20</v>
      </c>
      <c r="E31" s="8">
        <v>30</v>
      </c>
      <c r="F31" s="8">
        <v>15</v>
      </c>
      <c r="G31" s="8">
        <v>15</v>
      </c>
      <c r="H31" s="8">
        <v>30</v>
      </c>
      <c r="I31" s="45">
        <v>0</v>
      </c>
      <c r="J31" s="47">
        <f t="shared" si="1"/>
        <v>18.333333333333332</v>
      </c>
      <c r="K31" s="47">
        <f t="shared" si="2"/>
        <v>124.44444444444444</v>
      </c>
    </row>
    <row r="32" spans="1:11" hidden="1">
      <c r="A32" s="47">
        <v>30</v>
      </c>
      <c r="B32" s="9" t="s">
        <v>1223</v>
      </c>
      <c r="C32" s="31" t="s">
        <v>12</v>
      </c>
      <c r="D32" s="8">
        <v>30</v>
      </c>
      <c r="E32" s="8">
        <v>35</v>
      </c>
      <c r="F32" s="8">
        <v>30</v>
      </c>
      <c r="G32" s="8">
        <v>35</v>
      </c>
      <c r="H32" s="8">
        <v>50</v>
      </c>
      <c r="I32" s="8">
        <v>55</v>
      </c>
      <c r="J32" s="47">
        <f t="shared" si="1"/>
        <v>39.166666666666664</v>
      </c>
      <c r="K32" s="47">
        <f t="shared" si="2"/>
        <v>276.11111111111109</v>
      </c>
    </row>
    <row r="33" spans="1:11" hidden="1">
      <c r="A33" s="47">
        <v>31</v>
      </c>
      <c r="B33" s="9" t="s">
        <v>1224</v>
      </c>
      <c r="C33" s="31" t="s">
        <v>12</v>
      </c>
      <c r="D33" s="8">
        <v>60</v>
      </c>
      <c r="E33" s="8">
        <v>25</v>
      </c>
      <c r="F33" s="8">
        <v>50</v>
      </c>
      <c r="G33" s="8">
        <v>40</v>
      </c>
      <c r="H33" s="8">
        <v>85</v>
      </c>
      <c r="I33" s="8">
        <v>40</v>
      </c>
      <c r="J33" s="47">
        <f t="shared" si="1"/>
        <v>50</v>
      </c>
      <c r="K33" s="47">
        <f t="shared" si="2"/>
        <v>330.55555555555554</v>
      </c>
    </row>
    <row r="34" spans="1:11" hidden="1">
      <c r="A34" s="47">
        <v>32</v>
      </c>
      <c r="B34" s="9" t="s">
        <v>1225</v>
      </c>
      <c r="C34" s="31" t="s">
        <v>12</v>
      </c>
      <c r="D34" s="8">
        <v>100</v>
      </c>
      <c r="E34" s="8">
        <v>100</v>
      </c>
      <c r="F34" s="8">
        <v>100</v>
      </c>
      <c r="G34" s="8">
        <v>100</v>
      </c>
      <c r="H34" s="8">
        <v>100</v>
      </c>
      <c r="I34" s="8">
        <v>100</v>
      </c>
      <c r="J34" s="47">
        <f t="shared" si="1"/>
        <v>100</v>
      </c>
      <c r="K34" s="47">
        <f t="shared" si="2"/>
        <v>700</v>
      </c>
    </row>
    <row r="35" spans="1:11" hidden="1">
      <c r="A35" s="47">
        <v>33</v>
      </c>
      <c r="B35" s="9" t="s">
        <v>1226</v>
      </c>
      <c r="D35" s="8">
        <v>90</v>
      </c>
      <c r="E35" s="8">
        <v>90</v>
      </c>
      <c r="F35" s="8">
        <v>80</v>
      </c>
      <c r="G35" s="8">
        <v>90</v>
      </c>
      <c r="H35" s="8">
        <v>85</v>
      </c>
      <c r="I35" s="8">
        <v>100</v>
      </c>
      <c r="J35" s="47">
        <f t="shared" si="1"/>
        <v>89.166666666666671</v>
      </c>
      <c r="K35" s="47">
        <f t="shared" si="2"/>
        <v>633.88888888888891</v>
      </c>
    </row>
    <row r="36" spans="1:11" hidden="1">
      <c r="A36" s="47">
        <v>34</v>
      </c>
      <c r="B36" s="9" t="s">
        <v>1227</v>
      </c>
      <c r="D36" s="8">
        <v>10</v>
      </c>
      <c r="E36" s="8">
        <v>40</v>
      </c>
      <c r="F36" s="8">
        <v>35</v>
      </c>
      <c r="G36" s="8">
        <v>35</v>
      </c>
      <c r="H36" s="8">
        <v>25</v>
      </c>
      <c r="I36" s="8">
        <v>20</v>
      </c>
      <c r="J36" s="47">
        <f t="shared" si="1"/>
        <v>27.5</v>
      </c>
      <c r="K36" s="47">
        <f t="shared" si="2"/>
        <v>182.7777777777778</v>
      </c>
    </row>
    <row r="37" spans="1:11" hidden="1">
      <c r="A37" s="47">
        <v>35</v>
      </c>
      <c r="B37" s="9" t="s">
        <v>1228</v>
      </c>
      <c r="D37" s="8">
        <v>75</v>
      </c>
      <c r="E37" s="8">
        <v>65</v>
      </c>
      <c r="F37" s="8">
        <v>70</v>
      </c>
      <c r="G37" s="8">
        <v>80</v>
      </c>
      <c r="H37" s="8">
        <v>95</v>
      </c>
      <c r="I37" s="8">
        <v>85</v>
      </c>
      <c r="J37" s="47">
        <f t="shared" si="1"/>
        <v>78.333333333333329</v>
      </c>
      <c r="K37" s="47">
        <f t="shared" si="2"/>
        <v>540.55555555555554</v>
      </c>
    </row>
    <row r="38" spans="1:11" hidden="1">
      <c r="A38" s="47">
        <v>36</v>
      </c>
      <c r="B38" s="9" t="s">
        <v>1229</v>
      </c>
      <c r="D38" s="8">
        <v>55</v>
      </c>
      <c r="E38" s="8">
        <v>45</v>
      </c>
      <c r="F38" s="8">
        <v>90</v>
      </c>
      <c r="G38" s="8">
        <v>80</v>
      </c>
      <c r="H38" s="8">
        <v>80</v>
      </c>
      <c r="I38" s="8">
        <v>55</v>
      </c>
      <c r="J38" s="47">
        <f t="shared" si="1"/>
        <v>67.5</v>
      </c>
      <c r="K38" s="47">
        <f t="shared" si="2"/>
        <v>435.55555555555554</v>
      </c>
    </row>
    <row r="39" spans="1:11" hidden="1">
      <c r="A39" s="47">
        <v>37</v>
      </c>
      <c r="B39" s="9" t="s">
        <v>1230</v>
      </c>
      <c r="D39" s="8">
        <v>10</v>
      </c>
      <c r="E39" s="8">
        <v>25</v>
      </c>
      <c r="F39" s="8">
        <v>35</v>
      </c>
      <c r="G39" s="8">
        <v>40</v>
      </c>
      <c r="H39" s="8">
        <v>35</v>
      </c>
      <c r="I39" s="8">
        <v>40</v>
      </c>
      <c r="J39" s="47">
        <f t="shared" si="1"/>
        <v>30.833333333333332</v>
      </c>
      <c r="K39" s="47">
        <f t="shared" si="2"/>
        <v>202.22222222222223</v>
      </c>
    </row>
    <row r="40" spans="1:11" hidden="1">
      <c r="A40" s="47">
        <v>38</v>
      </c>
      <c r="B40" s="9" t="s">
        <v>1207</v>
      </c>
      <c r="D40" s="8">
        <v>85</v>
      </c>
      <c r="E40" s="8">
        <v>40</v>
      </c>
      <c r="F40" s="8">
        <v>75</v>
      </c>
      <c r="G40" s="8">
        <v>40</v>
      </c>
      <c r="H40" s="8">
        <v>80</v>
      </c>
      <c r="I40" s="8">
        <v>75</v>
      </c>
      <c r="J40" s="47">
        <f t="shared" si="1"/>
        <v>65.833333333333329</v>
      </c>
      <c r="K40" s="47">
        <f t="shared" si="2"/>
        <v>462.77777777777777</v>
      </c>
    </row>
    <row r="41" spans="1:11" hidden="1">
      <c r="A41" s="47">
        <v>39</v>
      </c>
      <c r="B41" s="9" t="s">
        <v>1231</v>
      </c>
      <c r="D41" s="8">
        <v>30</v>
      </c>
      <c r="E41" s="8">
        <v>55</v>
      </c>
      <c r="F41" s="8">
        <v>35</v>
      </c>
      <c r="G41" s="8">
        <v>40</v>
      </c>
      <c r="H41" s="8">
        <v>35</v>
      </c>
      <c r="I41" s="8">
        <v>50</v>
      </c>
      <c r="J41" s="47">
        <f t="shared" si="1"/>
        <v>40.833333333333336</v>
      </c>
      <c r="K41" s="47">
        <f t="shared" si="2"/>
        <v>295.55555555555554</v>
      </c>
    </row>
    <row r="42" spans="1:11" hidden="1">
      <c r="A42" s="47">
        <v>40</v>
      </c>
      <c r="B42" s="9" t="s">
        <v>1232</v>
      </c>
      <c r="D42" s="8">
        <v>75</v>
      </c>
      <c r="E42" s="8">
        <v>80</v>
      </c>
      <c r="F42" s="8">
        <v>80</v>
      </c>
      <c r="G42" s="8">
        <v>30</v>
      </c>
      <c r="H42" s="8">
        <v>75</v>
      </c>
      <c r="I42" s="8">
        <v>80</v>
      </c>
      <c r="J42" s="47">
        <f t="shared" si="1"/>
        <v>70</v>
      </c>
      <c r="K42" s="47">
        <f t="shared" si="2"/>
        <v>509.4444444444444</v>
      </c>
    </row>
    <row r="43" spans="1:11" hidden="1">
      <c r="A43" s="47">
        <v>41</v>
      </c>
      <c r="B43" s="9" t="s">
        <v>1222</v>
      </c>
      <c r="D43" s="8">
        <v>35</v>
      </c>
      <c r="E43" s="8">
        <v>40</v>
      </c>
      <c r="F43" s="8">
        <v>70</v>
      </c>
      <c r="G43" s="8">
        <v>70</v>
      </c>
      <c r="H43" s="8">
        <v>55</v>
      </c>
      <c r="I43" s="8">
        <v>70</v>
      </c>
      <c r="J43" s="47">
        <f t="shared" si="1"/>
        <v>56.666666666666664</v>
      </c>
      <c r="K43" s="47">
        <f t="shared" si="2"/>
        <v>377.22222222222223</v>
      </c>
    </row>
    <row r="44" spans="1:11" hidden="1">
      <c r="A44" s="47">
        <v>42</v>
      </c>
      <c r="B44" s="9" t="s">
        <v>1233</v>
      </c>
      <c r="D44" s="8">
        <v>30</v>
      </c>
      <c r="E44" s="8">
        <v>15</v>
      </c>
      <c r="F44" s="8">
        <v>25</v>
      </c>
      <c r="G44" s="8">
        <v>15</v>
      </c>
      <c r="H44" s="8">
        <v>25</v>
      </c>
      <c r="I44" s="8">
        <v>25</v>
      </c>
      <c r="J44" s="47">
        <f t="shared" si="1"/>
        <v>22.5</v>
      </c>
      <c r="K44" s="47">
        <f t="shared" si="2"/>
        <v>159.44444444444443</v>
      </c>
    </row>
    <row r="45" spans="1:11" hidden="1">
      <c r="A45" s="47">
        <v>43</v>
      </c>
      <c r="B45" s="9" t="s">
        <v>1224</v>
      </c>
      <c r="D45" s="8">
        <v>100</v>
      </c>
      <c r="E45" s="8">
        <v>80</v>
      </c>
      <c r="F45" s="8">
        <v>85</v>
      </c>
      <c r="G45" s="8">
        <v>100</v>
      </c>
      <c r="H45" s="8">
        <v>90</v>
      </c>
      <c r="I45" s="8">
        <v>95</v>
      </c>
      <c r="J45" s="47">
        <f t="shared" si="1"/>
        <v>91.666666666666671</v>
      </c>
      <c r="K45" s="47">
        <f t="shared" si="2"/>
        <v>641.66666666666674</v>
      </c>
    </row>
    <row r="46" spans="1:11" hidden="1">
      <c r="A46" s="47">
        <v>44</v>
      </c>
      <c r="B46" s="9" t="s">
        <v>1234</v>
      </c>
      <c r="D46" s="8">
        <v>45</v>
      </c>
      <c r="E46" s="8">
        <v>75</v>
      </c>
      <c r="F46" s="8">
        <v>35</v>
      </c>
      <c r="G46" s="8">
        <v>60</v>
      </c>
      <c r="H46" s="8">
        <v>45</v>
      </c>
      <c r="I46" s="8">
        <v>40</v>
      </c>
      <c r="J46" s="47">
        <f t="shared" si="1"/>
        <v>50</v>
      </c>
      <c r="K46" s="47">
        <f t="shared" si="2"/>
        <v>357.77777777777783</v>
      </c>
    </row>
    <row r="47" spans="1:11" hidden="1">
      <c r="A47" s="47">
        <v>45</v>
      </c>
      <c r="B47" s="9" t="s">
        <v>1235</v>
      </c>
      <c r="D47" s="8">
        <v>95</v>
      </c>
      <c r="E47" s="8">
        <v>90</v>
      </c>
      <c r="F47" s="8">
        <v>100</v>
      </c>
      <c r="G47" s="8">
        <v>100</v>
      </c>
      <c r="H47" s="8">
        <v>95</v>
      </c>
      <c r="I47" s="8">
        <v>100</v>
      </c>
      <c r="J47" s="47">
        <f t="shared" si="1"/>
        <v>96.666666666666671</v>
      </c>
      <c r="K47" s="47">
        <f t="shared" si="2"/>
        <v>672.77777777777783</v>
      </c>
    </row>
    <row r="48" spans="1:11" hidden="1">
      <c r="A48" s="47">
        <v>46</v>
      </c>
      <c r="B48" s="9" t="s">
        <v>1236</v>
      </c>
      <c r="D48" s="8">
        <v>70</v>
      </c>
      <c r="E48" s="8">
        <v>65</v>
      </c>
      <c r="F48" s="8">
        <v>45</v>
      </c>
      <c r="G48" s="8">
        <v>20</v>
      </c>
      <c r="H48" s="8">
        <v>70</v>
      </c>
      <c r="I48" s="8">
        <v>45</v>
      </c>
      <c r="J48" s="47">
        <f t="shared" si="1"/>
        <v>52.5</v>
      </c>
      <c r="K48" s="47">
        <f t="shared" si="2"/>
        <v>385.00000000000006</v>
      </c>
    </row>
    <row r="49" spans="1:11" hidden="1">
      <c r="A49" s="47">
        <v>47</v>
      </c>
      <c r="B49" s="9" t="s">
        <v>1237</v>
      </c>
      <c r="D49" s="8">
        <v>35</v>
      </c>
      <c r="E49" s="8">
        <v>30</v>
      </c>
      <c r="F49" s="8">
        <v>55</v>
      </c>
      <c r="G49" s="8">
        <v>20</v>
      </c>
      <c r="H49" s="8">
        <v>15</v>
      </c>
      <c r="I49" s="8">
        <v>70</v>
      </c>
      <c r="J49" s="47">
        <f t="shared" si="1"/>
        <v>37.5</v>
      </c>
      <c r="K49" s="47">
        <f t="shared" si="2"/>
        <v>280</v>
      </c>
    </row>
    <row r="50" spans="1:11" hidden="1">
      <c r="A50" s="47">
        <v>48</v>
      </c>
      <c r="B50" s="9" t="s">
        <v>1238</v>
      </c>
      <c r="D50" s="8">
        <v>20</v>
      </c>
      <c r="E50" s="8">
        <v>35</v>
      </c>
      <c r="F50" s="8">
        <v>45</v>
      </c>
      <c r="G50" s="8">
        <v>15</v>
      </c>
      <c r="H50" s="8">
        <v>15</v>
      </c>
      <c r="I50" s="8">
        <v>30</v>
      </c>
      <c r="J50" s="47">
        <f t="shared" si="1"/>
        <v>26.666666666666668</v>
      </c>
      <c r="K50" s="47">
        <f t="shared" si="2"/>
        <v>190.55555555555554</v>
      </c>
    </row>
    <row r="51" spans="1:11" hidden="1">
      <c r="A51" s="47">
        <v>49</v>
      </c>
      <c r="B51" s="9" t="s">
        <v>1239</v>
      </c>
      <c r="D51" s="8">
        <v>80</v>
      </c>
      <c r="E51" s="8">
        <v>50</v>
      </c>
      <c r="F51" s="8">
        <v>65</v>
      </c>
      <c r="G51" s="8">
        <v>80</v>
      </c>
      <c r="H51" s="8">
        <v>80</v>
      </c>
      <c r="I51" s="8">
        <v>70</v>
      </c>
      <c r="J51" s="47">
        <f t="shared" si="1"/>
        <v>70.833333333333329</v>
      </c>
      <c r="K51" s="47">
        <f t="shared" si="2"/>
        <v>486.11111111111109</v>
      </c>
    </row>
    <row r="52" spans="1:11" hidden="1">
      <c r="A52" s="47">
        <v>50</v>
      </c>
      <c r="B52" s="9" t="s">
        <v>1240</v>
      </c>
      <c r="D52" s="8">
        <v>95</v>
      </c>
      <c r="E52" s="8">
        <v>70</v>
      </c>
      <c r="F52" s="8">
        <v>95</v>
      </c>
      <c r="G52" s="8">
        <v>95</v>
      </c>
      <c r="H52" s="8">
        <v>90</v>
      </c>
      <c r="I52" s="8">
        <v>100</v>
      </c>
      <c r="J52" s="47">
        <f t="shared" si="1"/>
        <v>90.833333333333329</v>
      </c>
      <c r="K52" s="47">
        <f t="shared" si="2"/>
        <v>630</v>
      </c>
    </row>
    <row r="53" spans="1:11" hidden="1">
      <c r="A53" s="47">
        <v>51</v>
      </c>
      <c r="B53" s="9" t="s">
        <v>1241</v>
      </c>
      <c r="D53" s="8">
        <v>90</v>
      </c>
      <c r="E53" s="8">
        <v>60</v>
      </c>
      <c r="F53" s="8">
        <v>95</v>
      </c>
      <c r="G53" s="8">
        <v>100</v>
      </c>
      <c r="H53" s="8">
        <v>90</v>
      </c>
      <c r="I53" s="8">
        <v>90</v>
      </c>
      <c r="J53" s="47">
        <f t="shared" si="1"/>
        <v>87.5</v>
      </c>
      <c r="K53" s="47">
        <f t="shared" si="2"/>
        <v>595</v>
      </c>
    </row>
    <row r="54" spans="1:11" hidden="1">
      <c r="A54" s="47">
        <v>52</v>
      </c>
      <c r="B54" s="9" t="s">
        <v>1242</v>
      </c>
      <c r="D54" s="8">
        <v>55</v>
      </c>
      <c r="E54" s="8">
        <v>40</v>
      </c>
      <c r="F54" s="8">
        <v>45</v>
      </c>
      <c r="G54" s="8">
        <v>50</v>
      </c>
      <c r="H54" s="8">
        <v>50</v>
      </c>
      <c r="I54" s="8">
        <v>25</v>
      </c>
      <c r="J54" s="47">
        <f t="shared" si="1"/>
        <v>44.166666666666664</v>
      </c>
      <c r="K54" s="47">
        <f t="shared" si="2"/>
        <v>299.44444444444446</v>
      </c>
    </row>
    <row r="55" spans="1:11" hidden="1">
      <c r="A55" s="47">
        <v>53</v>
      </c>
      <c r="B55" s="9" t="s">
        <v>1210</v>
      </c>
      <c r="D55" s="8">
        <v>35</v>
      </c>
      <c r="E55" s="8">
        <v>25</v>
      </c>
      <c r="F55" s="8">
        <v>55</v>
      </c>
      <c r="G55" s="8">
        <v>25</v>
      </c>
      <c r="H55" s="8">
        <v>50</v>
      </c>
      <c r="I55" s="8">
        <v>45</v>
      </c>
      <c r="J55" s="47">
        <f t="shared" si="1"/>
        <v>39.166666666666664</v>
      </c>
      <c r="K55" s="47">
        <f t="shared" si="2"/>
        <v>264.44444444444446</v>
      </c>
    </row>
    <row r="56" spans="1:11" hidden="1">
      <c r="A56" s="47">
        <v>54</v>
      </c>
      <c r="B56" s="9" t="s">
        <v>1243</v>
      </c>
      <c r="D56" s="8">
        <v>95</v>
      </c>
      <c r="E56" s="8">
        <v>95</v>
      </c>
      <c r="F56" s="8">
        <v>95</v>
      </c>
      <c r="G56" s="8">
        <v>90</v>
      </c>
      <c r="H56" s="8">
        <v>90</v>
      </c>
      <c r="I56" s="8">
        <v>90</v>
      </c>
      <c r="J56" s="47">
        <f t="shared" si="1"/>
        <v>92.5</v>
      </c>
      <c r="K56" s="47">
        <f t="shared" si="2"/>
        <v>649.44444444444434</v>
      </c>
    </row>
    <row r="57" spans="1:11" hidden="1">
      <c r="A57" s="47">
        <v>55</v>
      </c>
      <c r="B57" s="9" t="s">
        <v>1244</v>
      </c>
      <c r="D57" s="8">
        <v>70</v>
      </c>
      <c r="E57" s="8">
        <v>45</v>
      </c>
      <c r="F57" s="8">
        <v>80</v>
      </c>
      <c r="G57" s="8">
        <v>90</v>
      </c>
      <c r="H57" s="8">
        <v>65</v>
      </c>
      <c r="I57" s="8">
        <v>65</v>
      </c>
      <c r="J57" s="47">
        <f t="shared" si="1"/>
        <v>69.166666666666671</v>
      </c>
      <c r="K57" s="47">
        <f t="shared" si="2"/>
        <v>462.77777777777777</v>
      </c>
    </row>
    <row r="58" spans="1:11" hidden="1">
      <c r="A58" s="47">
        <v>56</v>
      </c>
      <c r="B58" s="9" t="s">
        <v>1245</v>
      </c>
      <c r="D58" s="8">
        <v>15</v>
      </c>
      <c r="E58" s="8">
        <v>25</v>
      </c>
      <c r="F58" s="8">
        <v>40</v>
      </c>
      <c r="G58" s="8">
        <v>30</v>
      </c>
      <c r="H58" s="8">
        <v>40</v>
      </c>
      <c r="I58" s="8">
        <v>20</v>
      </c>
      <c r="J58" s="47">
        <f t="shared" si="1"/>
        <v>28.333333333333332</v>
      </c>
      <c r="K58" s="47">
        <f t="shared" si="2"/>
        <v>178.88888888888891</v>
      </c>
    </row>
    <row r="59" spans="1:11" hidden="1">
      <c r="A59" s="47">
        <v>57</v>
      </c>
      <c r="B59" s="9" t="s">
        <v>1246</v>
      </c>
      <c r="D59" s="8">
        <v>95</v>
      </c>
      <c r="E59" s="8">
        <v>80</v>
      </c>
      <c r="F59" s="8">
        <v>100</v>
      </c>
      <c r="G59" s="8">
        <v>100</v>
      </c>
      <c r="H59" s="8">
        <v>100</v>
      </c>
      <c r="I59" s="8">
        <v>100</v>
      </c>
      <c r="J59" s="47">
        <f t="shared" si="1"/>
        <v>95.833333333333329</v>
      </c>
      <c r="K59" s="47">
        <f t="shared" si="2"/>
        <v>661.11111111111109</v>
      </c>
    </row>
    <row r="60" spans="1:11" hidden="1">
      <c r="A60" s="47">
        <v>58</v>
      </c>
      <c r="B60" s="9" t="s">
        <v>1247</v>
      </c>
      <c r="D60" s="8">
        <v>70</v>
      </c>
      <c r="E60" s="8">
        <v>50</v>
      </c>
      <c r="F60" s="8">
        <v>55</v>
      </c>
      <c r="G60" s="8">
        <v>45</v>
      </c>
      <c r="H60" s="8">
        <v>75</v>
      </c>
      <c r="I60" s="8">
        <v>65</v>
      </c>
      <c r="J60" s="47">
        <f t="shared" si="1"/>
        <v>60</v>
      </c>
      <c r="K60" s="47">
        <f t="shared" si="2"/>
        <v>423.88888888888891</v>
      </c>
    </row>
    <row r="61" spans="1:11">
      <c r="A61" s="47">
        <v>59</v>
      </c>
      <c r="B61" s="9" t="s">
        <v>1248</v>
      </c>
      <c r="D61" s="8">
        <v>95</v>
      </c>
      <c r="E61" s="8">
        <v>100</v>
      </c>
      <c r="F61" s="8">
        <v>100</v>
      </c>
      <c r="G61" s="8">
        <v>100</v>
      </c>
      <c r="H61" s="8">
        <v>100</v>
      </c>
      <c r="I61" s="8">
        <v>100</v>
      </c>
      <c r="J61" s="47">
        <f t="shared" si="1"/>
        <v>99.166666666666671</v>
      </c>
      <c r="K61" s="47">
        <f t="shared" si="2"/>
        <v>692.22222222222217</v>
      </c>
    </row>
    <row r="62" spans="1:11" hidden="1">
      <c r="A62" s="47">
        <v>60</v>
      </c>
      <c r="B62" s="9" t="s">
        <v>1249</v>
      </c>
      <c r="D62" s="8">
        <v>95</v>
      </c>
      <c r="E62" s="8">
        <v>95</v>
      </c>
      <c r="F62" s="8">
        <v>100</v>
      </c>
      <c r="G62" s="8">
        <v>85</v>
      </c>
      <c r="H62" s="8">
        <v>95</v>
      </c>
      <c r="I62" s="8">
        <v>100</v>
      </c>
      <c r="J62" s="47">
        <f t="shared" si="1"/>
        <v>95</v>
      </c>
      <c r="K62" s="47">
        <f t="shared" si="2"/>
        <v>668.88888888888891</v>
      </c>
    </row>
    <row r="63" spans="1:11" hidden="1">
      <c r="A63" s="47">
        <v>61</v>
      </c>
      <c r="B63" s="9" t="s">
        <v>1250</v>
      </c>
      <c r="D63" s="8">
        <v>30</v>
      </c>
      <c r="E63" s="8">
        <v>30</v>
      </c>
      <c r="F63" s="8">
        <v>45</v>
      </c>
      <c r="G63" s="8">
        <v>20</v>
      </c>
      <c r="H63" s="8">
        <v>30</v>
      </c>
      <c r="I63" s="8">
        <v>50</v>
      </c>
      <c r="J63" s="47">
        <f t="shared" si="1"/>
        <v>34.166666666666664</v>
      </c>
      <c r="K63" s="47">
        <f t="shared" si="2"/>
        <v>244.99999999999997</v>
      </c>
    </row>
    <row r="64" spans="1:11" hidden="1">
      <c r="A64" s="47">
        <v>62</v>
      </c>
      <c r="B64" s="9" t="s">
        <v>1251</v>
      </c>
      <c r="D64" s="8">
        <v>50</v>
      </c>
      <c r="E64" s="8">
        <v>50</v>
      </c>
      <c r="F64" s="8">
        <v>25</v>
      </c>
      <c r="G64" s="8">
        <v>25</v>
      </c>
      <c r="H64" s="8">
        <v>50</v>
      </c>
      <c r="I64" s="8">
        <v>35</v>
      </c>
      <c r="J64" s="47">
        <f t="shared" si="1"/>
        <v>39.166666666666664</v>
      </c>
      <c r="K64" s="47">
        <f t="shared" si="2"/>
        <v>287.77777777777783</v>
      </c>
    </row>
    <row r="65" spans="1:11" hidden="1">
      <c r="A65" s="47">
        <v>63</v>
      </c>
      <c r="B65" s="9" t="s">
        <v>1252</v>
      </c>
      <c r="D65" s="8">
        <v>35</v>
      </c>
      <c r="E65" s="8">
        <v>50</v>
      </c>
      <c r="F65" s="8">
        <v>50</v>
      </c>
      <c r="G65" s="8">
        <v>55</v>
      </c>
      <c r="H65" s="8">
        <v>35</v>
      </c>
      <c r="I65" s="8">
        <v>65</v>
      </c>
      <c r="J65" s="47">
        <f t="shared" si="1"/>
        <v>48.333333333333336</v>
      </c>
      <c r="K65" s="47">
        <f t="shared" si="2"/>
        <v>342.22222222222223</v>
      </c>
    </row>
    <row r="66" spans="1:11" hidden="1">
      <c r="A66" s="47">
        <v>64</v>
      </c>
      <c r="B66" s="9" t="s">
        <v>1253</v>
      </c>
      <c r="D66" s="8">
        <v>40</v>
      </c>
      <c r="E66" s="8">
        <v>55</v>
      </c>
      <c r="F66" s="8">
        <v>45</v>
      </c>
      <c r="G66" s="8">
        <v>40</v>
      </c>
      <c r="H66" s="8">
        <v>55</v>
      </c>
      <c r="I66" s="8">
        <v>25</v>
      </c>
      <c r="J66" s="47">
        <f t="shared" si="1"/>
        <v>43.333333333333336</v>
      </c>
      <c r="K66" s="47">
        <f t="shared" si="2"/>
        <v>295.55555555555554</v>
      </c>
    </row>
    <row r="67" spans="1:11" hidden="1">
      <c r="A67" s="47">
        <v>65</v>
      </c>
      <c r="B67" s="9" t="s">
        <v>1254</v>
      </c>
      <c r="D67" s="8">
        <v>30</v>
      </c>
      <c r="E67" s="8">
        <v>40</v>
      </c>
      <c r="F67" s="8">
        <v>45</v>
      </c>
      <c r="G67" s="8">
        <v>30</v>
      </c>
      <c r="H67" s="8">
        <v>40</v>
      </c>
      <c r="I67" s="8">
        <v>20</v>
      </c>
      <c r="J67" s="47">
        <f t="shared" si="1"/>
        <v>34.166666666666664</v>
      </c>
      <c r="K67" s="47">
        <f t="shared" si="2"/>
        <v>229.44444444444446</v>
      </c>
    </row>
    <row r="68" spans="1:11" hidden="1">
      <c r="A68">
        <v>69</v>
      </c>
      <c r="D68" s="50">
        <f>SUM(D3:D67)/65</f>
        <v>54.53846153846154</v>
      </c>
      <c r="E68" s="50">
        <f t="shared" ref="E68:K68" si="3">SUM(E3:E67)/65</f>
        <v>50.615384615384613</v>
      </c>
      <c r="F68" s="50">
        <f t="shared" si="3"/>
        <v>58.769230769230766</v>
      </c>
      <c r="G68" s="50">
        <f t="shared" si="3"/>
        <v>53</v>
      </c>
      <c r="H68" s="50">
        <f t="shared" si="3"/>
        <v>60.692307692307693</v>
      </c>
      <c r="I68" s="50">
        <f t="shared" si="3"/>
        <v>54.230769230769234</v>
      </c>
      <c r="J68" s="50">
        <f t="shared" si="3"/>
        <v>55.307692307692292</v>
      </c>
      <c r="K68" s="50">
        <f t="shared" si="3"/>
        <v>382.0683760683761</v>
      </c>
    </row>
    <row r="69" spans="1:11" hidden="1">
      <c r="A69">
        <v>70</v>
      </c>
      <c r="J69">
        <f t="shared" ref="J69:J96" si="4">SUM(D69:I69)/6</f>
        <v>0</v>
      </c>
      <c r="K69" s="31">
        <f t="shared" ref="K69:K123" si="5">SUM((( (D69*4+E69*4+F69*2+G69*2+H69*2+I69*4)/18)/100)*700)</f>
        <v>0</v>
      </c>
    </row>
    <row r="70" spans="1:11" hidden="1">
      <c r="A70">
        <v>71</v>
      </c>
      <c r="J70">
        <f t="shared" si="4"/>
        <v>0</v>
      </c>
      <c r="K70" s="31">
        <f t="shared" si="5"/>
        <v>0</v>
      </c>
    </row>
    <row r="71" spans="1:11" hidden="1">
      <c r="A71">
        <v>72</v>
      </c>
      <c r="J71">
        <f t="shared" si="4"/>
        <v>0</v>
      </c>
      <c r="K71" s="31">
        <f t="shared" si="5"/>
        <v>0</v>
      </c>
    </row>
    <row r="72" spans="1:11" hidden="1">
      <c r="A72">
        <v>73</v>
      </c>
      <c r="J72">
        <f t="shared" si="4"/>
        <v>0</v>
      </c>
      <c r="K72" s="31">
        <f t="shared" si="5"/>
        <v>0</v>
      </c>
    </row>
    <row r="73" spans="1:11" hidden="1">
      <c r="A73">
        <v>74</v>
      </c>
      <c r="J73">
        <f t="shared" si="4"/>
        <v>0</v>
      </c>
      <c r="K73" s="31">
        <f t="shared" si="5"/>
        <v>0</v>
      </c>
    </row>
    <row r="74" spans="1:11" hidden="1">
      <c r="A74">
        <v>75</v>
      </c>
      <c r="J74">
        <f t="shared" si="4"/>
        <v>0</v>
      </c>
      <c r="K74" s="31">
        <f t="shared" si="5"/>
        <v>0</v>
      </c>
    </row>
    <row r="75" spans="1:11" hidden="1">
      <c r="A75">
        <v>76</v>
      </c>
      <c r="J75">
        <f t="shared" si="4"/>
        <v>0</v>
      </c>
      <c r="K75" s="31">
        <f t="shared" si="5"/>
        <v>0</v>
      </c>
    </row>
    <row r="76" spans="1:11" hidden="1">
      <c r="A76">
        <v>77</v>
      </c>
      <c r="J76">
        <f t="shared" si="4"/>
        <v>0</v>
      </c>
      <c r="K76" s="31">
        <f t="shared" si="5"/>
        <v>0</v>
      </c>
    </row>
    <row r="77" spans="1:11" hidden="1">
      <c r="A77">
        <v>78</v>
      </c>
      <c r="J77">
        <f t="shared" si="4"/>
        <v>0</v>
      </c>
      <c r="K77" s="31">
        <f t="shared" si="5"/>
        <v>0</v>
      </c>
    </row>
    <row r="78" spans="1:11" hidden="1">
      <c r="A78">
        <v>79</v>
      </c>
      <c r="J78">
        <f t="shared" si="4"/>
        <v>0</v>
      </c>
      <c r="K78" s="31">
        <f t="shared" si="5"/>
        <v>0</v>
      </c>
    </row>
    <row r="79" spans="1:11" hidden="1">
      <c r="A79">
        <v>80</v>
      </c>
      <c r="J79">
        <f t="shared" si="4"/>
        <v>0</v>
      </c>
      <c r="K79" s="31">
        <f t="shared" si="5"/>
        <v>0</v>
      </c>
    </row>
    <row r="80" spans="1:11" hidden="1">
      <c r="A80">
        <v>81</v>
      </c>
      <c r="J80">
        <f t="shared" si="4"/>
        <v>0</v>
      </c>
      <c r="K80" s="31">
        <f t="shared" si="5"/>
        <v>0</v>
      </c>
    </row>
    <row r="81" spans="1:11" hidden="1">
      <c r="A81">
        <v>82</v>
      </c>
      <c r="J81">
        <f t="shared" si="4"/>
        <v>0</v>
      </c>
      <c r="K81" s="31">
        <f t="shared" si="5"/>
        <v>0</v>
      </c>
    </row>
    <row r="82" spans="1:11" hidden="1">
      <c r="A82">
        <v>83</v>
      </c>
      <c r="J82">
        <f t="shared" si="4"/>
        <v>0</v>
      </c>
      <c r="K82" s="31">
        <f t="shared" si="5"/>
        <v>0</v>
      </c>
    </row>
    <row r="83" spans="1:11" hidden="1">
      <c r="A83">
        <v>84</v>
      </c>
      <c r="J83">
        <f t="shared" si="4"/>
        <v>0</v>
      </c>
      <c r="K83" s="31">
        <f t="shared" si="5"/>
        <v>0</v>
      </c>
    </row>
    <row r="84" spans="1:11" hidden="1">
      <c r="A84">
        <v>85</v>
      </c>
      <c r="J84">
        <f t="shared" si="4"/>
        <v>0</v>
      </c>
      <c r="K84" s="31">
        <f t="shared" si="5"/>
        <v>0</v>
      </c>
    </row>
    <row r="85" spans="1:11" hidden="1">
      <c r="A85">
        <v>86</v>
      </c>
      <c r="J85">
        <f t="shared" si="4"/>
        <v>0</v>
      </c>
      <c r="K85" s="31">
        <f t="shared" si="5"/>
        <v>0</v>
      </c>
    </row>
    <row r="86" spans="1:11" hidden="1">
      <c r="A86">
        <v>87</v>
      </c>
      <c r="J86">
        <f t="shared" si="4"/>
        <v>0</v>
      </c>
      <c r="K86" s="31">
        <f t="shared" si="5"/>
        <v>0</v>
      </c>
    </row>
    <row r="87" spans="1:11" hidden="1">
      <c r="A87">
        <v>88</v>
      </c>
      <c r="J87">
        <f t="shared" si="4"/>
        <v>0</v>
      </c>
      <c r="K87" s="31">
        <f t="shared" si="5"/>
        <v>0</v>
      </c>
    </row>
    <row r="88" spans="1:11" hidden="1">
      <c r="A88">
        <v>89</v>
      </c>
      <c r="J88">
        <f t="shared" si="4"/>
        <v>0</v>
      </c>
      <c r="K88" s="31">
        <f t="shared" si="5"/>
        <v>0</v>
      </c>
    </row>
    <row r="89" spans="1:11" hidden="1">
      <c r="A89">
        <v>90</v>
      </c>
      <c r="J89">
        <f t="shared" si="4"/>
        <v>0</v>
      </c>
      <c r="K89" s="31">
        <f t="shared" si="5"/>
        <v>0</v>
      </c>
    </row>
    <row r="90" spans="1:11" hidden="1">
      <c r="A90">
        <v>91</v>
      </c>
      <c r="J90">
        <f t="shared" si="4"/>
        <v>0</v>
      </c>
      <c r="K90" s="31">
        <f t="shared" si="5"/>
        <v>0</v>
      </c>
    </row>
    <row r="91" spans="1:11" hidden="1">
      <c r="A91">
        <v>92</v>
      </c>
      <c r="J91">
        <f t="shared" si="4"/>
        <v>0</v>
      </c>
      <c r="K91" s="31">
        <f t="shared" si="5"/>
        <v>0</v>
      </c>
    </row>
    <row r="92" spans="1:11" hidden="1">
      <c r="A92">
        <v>93</v>
      </c>
      <c r="J92">
        <f t="shared" si="4"/>
        <v>0</v>
      </c>
      <c r="K92" s="31">
        <f t="shared" si="5"/>
        <v>0</v>
      </c>
    </row>
    <row r="93" spans="1:11" hidden="1">
      <c r="A93">
        <v>94</v>
      </c>
      <c r="J93">
        <f t="shared" si="4"/>
        <v>0</v>
      </c>
      <c r="K93" s="31">
        <f t="shared" si="5"/>
        <v>0</v>
      </c>
    </row>
    <row r="94" spans="1:11" hidden="1">
      <c r="A94">
        <v>95</v>
      </c>
      <c r="J94">
        <f t="shared" si="4"/>
        <v>0</v>
      </c>
      <c r="K94" s="31">
        <f t="shared" si="5"/>
        <v>0</v>
      </c>
    </row>
    <row r="95" spans="1:11" hidden="1">
      <c r="A95">
        <v>96</v>
      </c>
      <c r="J95">
        <f t="shared" si="4"/>
        <v>0</v>
      </c>
      <c r="K95" s="31">
        <f t="shared" si="5"/>
        <v>0</v>
      </c>
    </row>
    <row r="96" spans="1:11" hidden="1">
      <c r="A96">
        <v>97</v>
      </c>
      <c r="J96">
        <f t="shared" si="4"/>
        <v>0</v>
      </c>
      <c r="K96" s="31">
        <f t="shared" si="5"/>
        <v>0</v>
      </c>
    </row>
    <row r="97" spans="1:11" hidden="1">
      <c r="A97">
        <v>98</v>
      </c>
      <c r="J97">
        <f t="shared" ref="J97:J128" si="6">SUM(D97:I97)/6</f>
        <v>0</v>
      </c>
      <c r="K97" s="31">
        <f t="shared" si="5"/>
        <v>0</v>
      </c>
    </row>
    <row r="98" spans="1:11" hidden="1">
      <c r="A98">
        <v>99</v>
      </c>
      <c r="J98">
        <f t="shared" si="6"/>
        <v>0</v>
      </c>
      <c r="K98" s="31">
        <f t="shared" si="5"/>
        <v>0</v>
      </c>
    </row>
    <row r="99" spans="1:11" hidden="1">
      <c r="A99">
        <v>100</v>
      </c>
      <c r="J99">
        <f t="shared" si="6"/>
        <v>0</v>
      </c>
      <c r="K99" s="31">
        <f t="shared" si="5"/>
        <v>0</v>
      </c>
    </row>
    <row r="100" spans="1:11" hidden="1">
      <c r="A100">
        <v>101</v>
      </c>
      <c r="J100">
        <f t="shared" si="6"/>
        <v>0</v>
      </c>
      <c r="K100" s="31">
        <f t="shared" si="5"/>
        <v>0</v>
      </c>
    </row>
    <row r="101" spans="1:11" hidden="1">
      <c r="A101">
        <v>102</v>
      </c>
      <c r="J101">
        <f t="shared" si="6"/>
        <v>0</v>
      </c>
      <c r="K101" s="31">
        <f t="shared" si="5"/>
        <v>0</v>
      </c>
    </row>
    <row r="102" spans="1:11" hidden="1">
      <c r="A102">
        <v>105</v>
      </c>
      <c r="J102">
        <f t="shared" si="6"/>
        <v>0</v>
      </c>
      <c r="K102" s="31">
        <f t="shared" si="5"/>
        <v>0</v>
      </c>
    </row>
    <row r="103" spans="1:11" hidden="1">
      <c r="A103">
        <v>106</v>
      </c>
      <c r="J103">
        <f t="shared" si="6"/>
        <v>0</v>
      </c>
      <c r="K103" s="31">
        <f t="shared" si="5"/>
        <v>0</v>
      </c>
    </row>
    <row r="104" spans="1:11" hidden="1">
      <c r="A104">
        <v>107</v>
      </c>
      <c r="J104">
        <f t="shared" si="6"/>
        <v>0</v>
      </c>
      <c r="K104" s="31">
        <f t="shared" si="5"/>
        <v>0</v>
      </c>
    </row>
    <row r="105" spans="1:11" hidden="1">
      <c r="A105">
        <v>108</v>
      </c>
      <c r="J105">
        <f t="shared" si="6"/>
        <v>0</v>
      </c>
      <c r="K105" s="31">
        <f t="shared" si="5"/>
        <v>0</v>
      </c>
    </row>
    <row r="106" spans="1:11" hidden="1">
      <c r="A106">
        <v>109</v>
      </c>
      <c r="J106">
        <f t="shared" si="6"/>
        <v>0</v>
      </c>
      <c r="K106" s="31">
        <f t="shared" si="5"/>
        <v>0</v>
      </c>
    </row>
    <row r="107" spans="1:11" hidden="1">
      <c r="A107">
        <v>110</v>
      </c>
      <c r="J107">
        <f t="shared" si="6"/>
        <v>0</v>
      </c>
      <c r="K107" s="31">
        <f t="shared" si="5"/>
        <v>0</v>
      </c>
    </row>
    <row r="108" spans="1:11" hidden="1">
      <c r="A108">
        <v>111</v>
      </c>
      <c r="J108">
        <f t="shared" si="6"/>
        <v>0</v>
      </c>
      <c r="K108" s="31">
        <f t="shared" si="5"/>
        <v>0</v>
      </c>
    </row>
    <row r="109" spans="1:11" hidden="1">
      <c r="A109">
        <v>112</v>
      </c>
      <c r="J109">
        <f t="shared" si="6"/>
        <v>0</v>
      </c>
      <c r="K109" s="31">
        <f t="shared" si="5"/>
        <v>0</v>
      </c>
    </row>
    <row r="110" spans="1:11" hidden="1">
      <c r="A110">
        <v>113</v>
      </c>
      <c r="J110">
        <f t="shared" si="6"/>
        <v>0</v>
      </c>
      <c r="K110" s="31">
        <f t="shared" si="5"/>
        <v>0</v>
      </c>
    </row>
    <row r="111" spans="1:11" hidden="1">
      <c r="A111">
        <v>114</v>
      </c>
      <c r="J111">
        <f t="shared" si="6"/>
        <v>0</v>
      </c>
      <c r="K111" s="31">
        <f t="shared" si="5"/>
        <v>0</v>
      </c>
    </row>
    <row r="112" spans="1:11" hidden="1">
      <c r="A112">
        <v>115</v>
      </c>
      <c r="J112">
        <f t="shared" si="6"/>
        <v>0</v>
      </c>
      <c r="K112" s="31">
        <f t="shared" si="5"/>
        <v>0</v>
      </c>
    </row>
    <row r="113" spans="1:11" hidden="1">
      <c r="A113">
        <v>116</v>
      </c>
      <c r="J113">
        <f t="shared" si="6"/>
        <v>0</v>
      </c>
      <c r="K113" s="31">
        <f t="shared" si="5"/>
        <v>0</v>
      </c>
    </row>
    <row r="114" spans="1:11" hidden="1">
      <c r="A114">
        <v>117</v>
      </c>
      <c r="J114">
        <f t="shared" si="6"/>
        <v>0</v>
      </c>
      <c r="K114" s="31">
        <f t="shared" si="5"/>
        <v>0</v>
      </c>
    </row>
    <row r="115" spans="1:11" hidden="1">
      <c r="A115">
        <v>118</v>
      </c>
      <c r="J115">
        <f t="shared" si="6"/>
        <v>0</v>
      </c>
      <c r="K115" s="31">
        <f t="shared" si="5"/>
        <v>0</v>
      </c>
    </row>
    <row r="116" spans="1:11" hidden="1">
      <c r="A116">
        <v>119</v>
      </c>
      <c r="J116">
        <f t="shared" si="6"/>
        <v>0</v>
      </c>
      <c r="K116" s="31">
        <f t="shared" si="5"/>
        <v>0</v>
      </c>
    </row>
    <row r="117" spans="1:11" hidden="1">
      <c r="A117">
        <v>120</v>
      </c>
      <c r="J117">
        <f t="shared" si="6"/>
        <v>0</v>
      </c>
      <c r="K117" s="31">
        <f t="shared" si="5"/>
        <v>0</v>
      </c>
    </row>
    <row r="118" spans="1:11" hidden="1">
      <c r="A118">
        <v>121</v>
      </c>
      <c r="J118">
        <f t="shared" si="6"/>
        <v>0</v>
      </c>
      <c r="K118" s="31">
        <f t="shared" si="5"/>
        <v>0</v>
      </c>
    </row>
    <row r="119" spans="1:11" hidden="1">
      <c r="A119">
        <v>122</v>
      </c>
      <c r="J119">
        <f t="shared" si="6"/>
        <v>0</v>
      </c>
      <c r="K119" s="31">
        <f t="shared" si="5"/>
        <v>0</v>
      </c>
    </row>
    <row r="120" spans="1:11" hidden="1">
      <c r="A120">
        <v>123</v>
      </c>
      <c r="J120">
        <f t="shared" si="6"/>
        <v>0</v>
      </c>
      <c r="K120" s="31">
        <f t="shared" si="5"/>
        <v>0</v>
      </c>
    </row>
    <row r="121" spans="1:11" hidden="1">
      <c r="A121">
        <v>124</v>
      </c>
      <c r="J121">
        <f t="shared" si="6"/>
        <v>0</v>
      </c>
      <c r="K121" s="31">
        <f t="shared" si="5"/>
        <v>0</v>
      </c>
    </row>
    <row r="122" spans="1:11" hidden="1">
      <c r="A122">
        <v>125</v>
      </c>
      <c r="J122">
        <f t="shared" si="6"/>
        <v>0</v>
      </c>
      <c r="K122" s="31">
        <f t="shared" si="5"/>
        <v>0</v>
      </c>
    </row>
    <row r="123" spans="1:11" hidden="1">
      <c r="A123">
        <v>126</v>
      </c>
      <c r="J123">
        <f t="shared" si="6"/>
        <v>0</v>
      </c>
      <c r="K123" s="31">
        <f t="shared" si="5"/>
        <v>0</v>
      </c>
    </row>
    <row r="124" spans="1:11" hidden="1">
      <c r="A124">
        <v>127</v>
      </c>
      <c r="J124">
        <f t="shared" si="6"/>
        <v>0</v>
      </c>
      <c r="K124">
        <f t="shared" ref="K124:K128" si="7">SUM((( (D124*4+E124*4+F124*2+G124*2+H124*2+I124*4)/18)/100)*700)</f>
        <v>0</v>
      </c>
    </row>
    <row r="125" spans="1:11" hidden="1">
      <c r="A125">
        <v>128</v>
      </c>
      <c r="J125">
        <f t="shared" si="6"/>
        <v>0</v>
      </c>
      <c r="K125">
        <f t="shared" si="7"/>
        <v>0</v>
      </c>
    </row>
    <row r="126" spans="1:11" hidden="1">
      <c r="A126">
        <v>129</v>
      </c>
      <c r="J126">
        <f t="shared" si="6"/>
        <v>0</v>
      </c>
      <c r="K126">
        <f t="shared" si="7"/>
        <v>0</v>
      </c>
    </row>
    <row r="127" spans="1:11" hidden="1">
      <c r="A127">
        <v>130</v>
      </c>
      <c r="J127">
        <f t="shared" si="6"/>
        <v>0</v>
      </c>
      <c r="K127">
        <f t="shared" si="7"/>
        <v>0</v>
      </c>
    </row>
    <row r="128" spans="1:11" hidden="1">
      <c r="A128">
        <v>131</v>
      </c>
      <c r="J128">
        <f t="shared" si="6"/>
        <v>0</v>
      </c>
      <c r="K128">
        <f t="shared" si="7"/>
        <v>0</v>
      </c>
    </row>
    <row r="129" spans="1:11" hidden="1">
      <c r="A129">
        <v>132</v>
      </c>
      <c r="J129">
        <f t="shared" ref="J129:J155" si="8">SUM(D129:I129)/6</f>
        <v>0</v>
      </c>
      <c r="K129">
        <f t="shared" ref="K129:K155" si="9">SUM((( (D129*4+E129*4+F129*2+G129*2+H129*2+I129*4)/18)/100)*700)</f>
        <v>0</v>
      </c>
    </row>
    <row r="130" spans="1:11" hidden="1">
      <c r="A130">
        <v>133</v>
      </c>
      <c r="J130">
        <f t="shared" si="8"/>
        <v>0</v>
      </c>
      <c r="K130">
        <f t="shared" si="9"/>
        <v>0</v>
      </c>
    </row>
    <row r="131" spans="1:11" hidden="1">
      <c r="A131">
        <v>134</v>
      </c>
      <c r="J131">
        <f t="shared" si="8"/>
        <v>0</v>
      </c>
      <c r="K131">
        <f t="shared" si="9"/>
        <v>0</v>
      </c>
    </row>
    <row r="132" spans="1:11" hidden="1">
      <c r="A132">
        <v>135</v>
      </c>
      <c r="J132">
        <f t="shared" si="8"/>
        <v>0</v>
      </c>
      <c r="K132">
        <f t="shared" si="9"/>
        <v>0</v>
      </c>
    </row>
    <row r="133" spans="1:11" hidden="1">
      <c r="A133">
        <v>136</v>
      </c>
      <c r="J133">
        <f t="shared" si="8"/>
        <v>0</v>
      </c>
      <c r="K133">
        <f t="shared" si="9"/>
        <v>0</v>
      </c>
    </row>
    <row r="134" spans="1:11" hidden="1">
      <c r="A134">
        <v>137</v>
      </c>
      <c r="J134">
        <f t="shared" si="8"/>
        <v>0</v>
      </c>
      <c r="K134">
        <f t="shared" si="9"/>
        <v>0</v>
      </c>
    </row>
    <row r="135" spans="1:11" hidden="1">
      <c r="A135">
        <v>138</v>
      </c>
      <c r="J135">
        <f t="shared" si="8"/>
        <v>0</v>
      </c>
      <c r="K135">
        <f t="shared" si="9"/>
        <v>0</v>
      </c>
    </row>
    <row r="136" spans="1:11" hidden="1">
      <c r="A136">
        <v>139</v>
      </c>
      <c r="J136">
        <f t="shared" si="8"/>
        <v>0</v>
      </c>
      <c r="K136">
        <f t="shared" si="9"/>
        <v>0</v>
      </c>
    </row>
    <row r="137" spans="1:11" hidden="1">
      <c r="A137">
        <v>140</v>
      </c>
      <c r="J137">
        <f t="shared" si="8"/>
        <v>0</v>
      </c>
      <c r="K137">
        <f t="shared" si="9"/>
        <v>0</v>
      </c>
    </row>
    <row r="138" spans="1:11" hidden="1">
      <c r="A138">
        <v>141</v>
      </c>
      <c r="J138">
        <f t="shared" si="8"/>
        <v>0</v>
      </c>
      <c r="K138">
        <f t="shared" si="9"/>
        <v>0</v>
      </c>
    </row>
    <row r="139" spans="1:11" hidden="1">
      <c r="A139">
        <v>142</v>
      </c>
      <c r="J139">
        <f t="shared" si="8"/>
        <v>0</v>
      </c>
      <c r="K139">
        <f t="shared" si="9"/>
        <v>0</v>
      </c>
    </row>
    <row r="140" spans="1:11" hidden="1">
      <c r="A140">
        <v>143</v>
      </c>
      <c r="J140">
        <f t="shared" si="8"/>
        <v>0</v>
      </c>
      <c r="K140">
        <f t="shared" si="9"/>
        <v>0</v>
      </c>
    </row>
    <row r="141" spans="1:11" hidden="1">
      <c r="A141">
        <v>144</v>
      </c>
      <c r="J141">
        <f t="shared" si="8"/>
        <v>0</v>
      </c>
      <c r="K141">
        <f t="shared" si="9"/>
        <v>0</v>
      </c>
    </row>
    <row r="142" spans="1:11" hidden="1">
      <c r="A142">
        <v>145</v>
      </c>
      <c r="J142">
        <f t="shared" si="8"/>
        <v>0</v>
      </c>
      <c r="K142">
        <f t="shared" si="9"/>
        <v>0</v>
      </c>
    </row>
    <row r="143" spans="1:11" hidden="1">
      <c r="A143">
        <v>146</v>
      </c>
      <c r="J143">
        <f t="shared" si="8"/>
        <v>0</v>
      </c>
      <c r="K143">
        <f t="shared" si="9"/>
        <v>0</v>
      </c>
    </row>
    <row r="144" spans="1:11" hidden="1">
      <c r="A144">
        <v>147</v>
      </c>
      <c r="J144">
        <f t="shared" si="8"/>
        <v>0</v>
      </c>
      <c r="K144">
        <f t="shared" si="9"/>
        <v>0</v>
      </c>
    </row>
    <row r="145" spans="1:11" hidden="1">
      <c r="A145">
        <v>148</v>
      </c>
      <c r="J145">
        <f t="shared" si="8"/>
        <v>0</v>
      </c>
      <c r="K145">
        <f t="shared" si="9"/>
        <v>0</v>
      </c>
    </row>
    <row r="146" spans="1:11" hidden="1">
      <c r="A146">
        <v>149</v>
      </c>
      <c r="J146">
        <f t="shared" si="8"/>
        <v>0</v>
      </c>
      <c r="K146">
        <f t="shared" si="9"/>
        <v>0</v>
      </c>
    </row>
    <row r="147" spans="1:11" hidden="1">
      <c r="A147">
        <v>150</v>
      </c>
      <c r="J147">
        <f t="shared" si="8"/>
        <v>0</v>
      </c>
      <c r="K147">
        <f t="shared" si="9"/>
        <v>0</v>
      </c>
    </row>
    <row r="148" spans="1:11" hidden="1">
      <c r="A148">
        <v>151</v>
      </c>
      <c r="J148">
        <f t="shared" si="8"/>
        <v>0</v>
      </c>
      <c r="K148">
        <f t="shared" si="9"/>
        <v>0</v>
      </c>
    </row>
    <row r="149" spans="1:11" hidden="1">
      <c r="A149">
        <v>152</v>
      </c>
      <c r="J149">
        <f t="shared" si="8"/>
        <v>0</v>
      </c>
      <c r="K149">
        <f t="shared" si="9"/>
        <v>0</v>
      </c>
    </row>
    <row r="150" spans="1:11" hidden="1">
      <c r="A150">
        <v>153</v>
      </c>
      <c r="J150">
        <f t="shared" si="8"/>
        <v>0</v>
      </c>
      <c r="K150">
        <f t="shared" si="9"/>
        <v>0</v>
      </c>
    </row>
    <row r="151" spans="1:11" hidden="1">
      <c r="A151">
        <v>154</v>
      </c>
      <c r="J151">
        <f t="shared" si="8"/>
        <v>0</v>
      </c>
      <c r="K151">
        <f t="shared" si="9"/>
        <v>0</v>
      </c>
    </row>
    <row r="152" spans="1:11" hidden="1">
      <c r="A152">
        <v>155</v>
      </c>
      <c r="J152">
        <f t="shared" si="8"/>
        <v>0</v>
      </c>
      <c r="K152">
        <f t="shared" si="9"/>
        <v>0</v>
      </c>
    </row>
    <row r="153" spans="1:11" hidden="1">
      <c r="A153">
        <v>156</v>
      </c>
      <c r="J153">
        <f t="shared" si="8"/>
        <v>0</v>
      </c>
      <c r="K153">
        <f t="shared" si="9"/>
        <v>0</v>
      </c>
    </row>
    <row r="154" spans="1:11" hidden="1">
      <c r="A154">
        <v>157</v>
      </c>
      <c r="J154">
        <f t="shared" si="8"/>
        <v>0</v>
      </c>
      <c r="K154">
        <f t="shared" si="9"/>
        <v>0</v>
      </c>
    </row>
    <row r="155" spans="1:11" hidden="1">
      <c r="A155">
        <v>158</v>
      </c>
      <c r="J155">
        <f t="shared" si="8"/>
        <v>0</v>
      </c>
      <c r="K155">
        <f t="shared" si="9"/>
        <v>0</v>
      </c>
    </row>
  </sheetData>
  <autoFilter ref="A2:K155">
    <filterColumn colId="10">
      <filters>
        <filter val="692,2222222"/>
      </filters>
    </filterColumn>
  </autoFilter>
  <sortState ref="A3:K158">
    <sortCondition descending="1" ref="K2"/>
  </sortState>
  <mergeCells count="1"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3"/>
  <sheetViews>
    <sheetView workbookViewId="0">
      <selection activeCell="D22" sqref="D22:K2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1256</v>
      </c>
      <c r="D3" s="8">
        <v>20</v>
      </c>
      <c r="E3" s="8">
        <v>45</v>
      </c>
      <c r="F3" s="8">
        <v>35</v>
      </c>
      <c r="G3" s="8">
        <v>50</v>
      </c>
      <c r="H3" s="8">
        <v>30</v>
      </c>
      <c r="I3" s="8">
        <v>25</v>
      </c>
      <c r="J3">
        <f t="shared" ref="J3:J32" si="0">SUM(D3:I3)/6</f>
        <v>34.166666666666664</v>
      </c>
      <c r="K3">
        <f t="shared" ref="K3:K32" si="1">SUM((( (D3*4+E3*4+F3*2+G3*2+H3*2+I3*4)/18)/100)*700)</f>
        <v>229.44444444444446</v>
      </c>
    </row>
    <row r="4" spans="1:11">
      <c r="A4">
        <v>2</v>
      </c>
      <c r="B4" s="9" t="s">
        <v>1257</v>
      </c>
      <c r="D4" s="8">
        <v>25</v>
      </c>
      <c r="E4" s="8">
        <v>30</v>
      </c>
      <c r="F4" s="8">
        <v>50</v>
      </c>
      <c r="G4" s="8">
        <v>30</v>
      </c>
      <c r="H4" s="8">
        <v>25</v>
      </c>
      <c r="I4" s="8">
        <v>50</v>
      </c>
      <c r="J4" s="47">
        <f t="shared" ref="J4:J21" si="2">SUM(D4:I4)/6</f>
        <v>35</v>
      </c>
      <c r="K4" s="47">
        <f t="shared" ref="K4:K21" si="3">SUM((( (D4*4+E4*4+F4*2+G4*2+H4*2+I4*4)/18)/100)*700)</f>
        <v>244.99999999999997</v>
      </c>
    </row>
    <row r="5" spans="1:11">
      <c r="A5" s="47">
        <v>3</v>
      </c>
      <c r="B5" s="9" t="s">
        <v>1258</v>
      </c>
      <c r="D5" s="8">
        <v>65</v>
      </c>
      <c r="E5" s="8">
        <v>35</v>
      </c>
      <c r="F5" s="8">
        <v>70</v>
      </c>
      <c r="G5" s="8">
        <v>40</v>
      </c>
      <c r="H5" s="8">
        <v>65</v>
      </c>
      <c r="I5" s="8">
        <v>55</v>
      </c>
      <c r="J5" s="47">
        <f t="shared" si="2"/>
        <v>55</v>
      </c>
      <c r="K5" s="47">
        <f t="shared" si="3"/>
        <v>377.22222222222223</v>
      </c>
    </row>
    <row r="6" spans="1:11">
      <c r="A6" s="47">
        <v>4</v>
      </c>
      <c r="B6" s="9" t="s">
        <v>1259</v>
      </c>
      <c r="D6" s="8">
        <v>50</v>
      </c>
      <c r="E6" s="8">
        <v>35</v>
      </c>
      <c r="F6" s="8">
        <v>40</v>
      </c>
      <c r="G6" s="8">
        <v>35</v>
      </c>
      <c r="H6" s="8">
        <v>60</v>
      </c>
      <c r="I6" s="8">
        <v>80</v>
      </c>
      <c r="J6" s="47">
        <f t="shared" si="2"/>
        <v>50</v>
      </c>
      <c r="K6" s="47">
        <f t="shared" si="3"/>
        <v>361.66666666666663</v>
      </c>
    </row>
    <row r="7" spans="1:11">
      <c r="A7" s="47">
        <v>5</v>
      </c>
      <c r="B7" s="9" t="s">
        <v>1260</v>
      </c>
      <c r="D7" s="8">
        <v>35</v>
      </c>
      <c r="E7" s="8">
        <v>30</v>
      </c>
      <c r="F7" s="8">
        <v>70</v>
      </c>
      <c r="G7" s="8">
        <v>30</v>
      </c>
      <c r="H7" s="8">
        <v>55</v>
      </c>
      <c r="I7" s="8">
        <v>75</v>
      </c>
      <c r="J7" s="47">
        <f t="shared" si="2"/>
        <v>49.166666666666664</v>
      </c>
      <c r="K7" s="47">
        <f t="shared" si="3"/>
        <v>338.33333333333331</v>
      </c>
    </row>
    <row r="8" spans="1:11">
      <c r="A8" s="47">
        <v>6</v>
      </c>
      <c r="B8" s="9" t="s">
        <v>1261</v>
      </c>
      <c r="D8" s="8">
        <v>20</v>
      </c>
      <c r="E8" s="8">
        <v>45</v>
      </c>
      <c r="F8" s="8">
        <v>50</v>
      </c>
      <c r="G8" s="8">
        <v>55</v>
      </c>
      <c r="H8" s="8">
        <v>25</v>
      </c>
      <c r="I8" s="8">
        <v>50</v>
      </c>
      <c r="J8" s="47">
        <f t="shared" si="2"/>
        <v>40.833333333333336</v>
      </c>
      <c r="K8" s="47">
        <f t="shared" si="3"/>
        <v>280</v>
      </c>
    </row>
    <row r="9" spans="1:11">
      <c r="A9" s="47">
        <v>7</v>
      </c>
      <c r="B9" s="9" t="s">
        <v>1262</v>
      </c>
      <c r="D9" s="8">
        <v>75</v>
      </c>
      <c r="E9" s="8">
        <v>50</v>
      </c>
      <c r="F9" s="8">
        <v>50</v>
      </c>
      <c r="G9" s="8">
        <v>45</v>
      </c>
      <c r="H9" s="8">
        <v>75</v>
      </c>
      <c r="I9" s="8">
        <v>65</v>
      </c>
      <c r="J9" s="47">
        <f t="shared" si="2"/>
        <v>60</v>
      </c>
      <c r="K9" s="47">
        <f t="shared" si="3"/>
        <v>427.77777777777783</v>
      </c>
    </row>
    <row r="10" spans="1:11">
      <c r="A10" s="47">
        <v>8</v>
      </c>
      <c r="B10" s="9" t="s">
        <v>1263</v>
      </c>
      <c r="D10" s="8">
        <v>85</v>
      </c>
      <c r="E10" s="8">
        <v>65</v>
      </c>
      <c r="F10" s="8">
        <v>95</v>
      </c>
      <c r="G10" s="8">
        <v>75</v>
      </c>
      <c r="H10" s="8">
        <v>90</v>
      </c>
      <c r="I10" s="8">
        <v>85</v>
      </c>
      <c r="J10" s="47">
        <f t="shared" si="2"/>
        <v>82.5</v>
      </c>
      <c r="K10" s="47">
        <f t="shared" si="3"/>
        <v>567.77777777777783</v>
      </c>
    </row>
    <row r="11" spans="1:11">
      <c r="A11" s="47">
        <v>9</v>
      </c>
      <c r="B11" s="9" t="s">
        <v>1957</v>
      </c>
      <c r="D11" s="8">
        <v>45</v>
      </c>
      <c r="E11" s="8">
        <v>10</v>
      </c>
      <c r="F11" s="8">
        <v>55</v>
      </c>
      <c r="G11" s="8">
        <v>35</v>
      </c>
      <c r="H11" s="8">
        <v>75</v>
      </c>
      <c r="I11" s="8">
        <v>50</v>
      </c>
      <c r="J11" s="47">
        <f t="shared" si="2"/>
        <v>45</v>
      </c>
      <c r="K11" s="47">
        <f t="shared" si="3"/>
        <v>291.66666666666663</v>
      </c>
    </row>
    <row r="12" spans="1:11">
      <c r="A12" s="47">
        <v>10</v>
      </c>
      <c r="B12" s="9" t="s">
        <v>1264</v>
      </c>
      <c r="D12" s="8">
        <v>45</v>
      </c>
      <c r="E12" s="8">
        <v>15</v>
      </c>
      <c r="F12" s="8">
        <v>40</v>
      </c>
      <c r="G12" s="8">
        <v>30</v>
      </c>
      <c r="H12" s="8">
        <v>40</v>
      </c>
      <c r="I12" s="8">
        <v>70</v>
      </c>
      <c r="J12" s="47">
        <f t="shared" si="2"/>
        <v>40</v>
      </c>
      <c r="K12" s="47">
        <f t="shared" si="3"/>
        <v>287.77777777777783</v>
      </c>
    </row>
    <row r="13" spans="1:11">
      <c r="A13" s="47">
        <v>11</v>
      </c>
      <c r="B13" s="9" t="s">
        <v>1265</v>
      </c>
      <c r="D13" s="8">
        <v>75</v>
      </c>
      <c r="E13" s="8">
        <v>40</v>
      </c>
      <c r="F13" s="8">
        <v>45</v>
      </c>
      <c r="G13" s="8">
        <v>20</v>
      </c>
      <c r="H13" s="8">
        <v>75</v>
      </c>
      <c r="I13" s="8">
        <v>65</v>
      </c>
      <c r="J13" s="47">
        <f t="shared" si="2"/>
        <v>53.333333333333336</v>
      </c>
      <c r="K13" s="47">
        <f t="shared" si="3"/>
        <v>388.88888888888891</v>
      </c>
    </row>
    <row r="14" spans="1:11">
      <c r="A14" s="47">
        <v>12</v>
      </c>
      <c r="B14" s="9" t="s">
        <v>1266</v>
      </c>
      <c r="D14" s="8">
        <v>20</v>
      </c>
      <c r="E14" s="8">
        <v>45</v>
      </c>
      <c r="F14" s="8">
        <v>15</v>
      </c>
      <c r="G14" s="8">
        <v>5</v>
      </c>
      <c r="H14" s="8">
        <v>55</v>
      </c>
      <c r="I14" s="8">
        <v>45</v>
      </c>
      <c r="J14" s="47">
        <f t="shared" si="2"/>
        <v>30.833333333333332</v>
      </c>
      <c r="K14" s="47">
        <f t="shared" si="3"/>
        <v>229.44444444444446</v>
      </c>
    </row>
    <row r="15" spans="1:11">
      <c r="A15" s="47">
        <v>13</v>
      </c>
      <c r="B15" s="9" t="s">
        <v>1267</v>
      </c>
      <c r="D15" s="8">
        <v>55</v>
      </c>
      <c r="E15" s="8">
        <v>55</v>
      </c>
      <c r="F15" s="8">
        <v>70</v>
      </c>
      <c r="G15" s="8">
        <v>60</v>
      </c>
      <c r="H15" s="8">
        <v>75</v>
      </c>
      <c r="I15" s="8">
        <v>70</v>
      </c>
      <c r="J15" s="47">
        <f t="shared" si="2"/>
        <v>64.166666666666671</v>
      </c>
      <c r="K15" s="47">
        <f t="shared" si="3"/>
        <v>439.44444444444446</v>
      </c>
    </row>
    <row r="16" spans="1:11">
      <c r="A16" s="47">
        <v>14</v>
      </c>
      <c r="B16" s="9" t="s">
        <v>1268</v>
      </c>
      <c r="D16" s="8">
        <v>65</v>
      </c>
      <c r="E16" s="8">
        <v>90</v>
      </c>
      <c r="F16" s="8">
        <v>75</v>
      </c>
      <c r="G16" s="8">
        <v>55</v>
      </c>
      <c r="H16" s="8">
        <v>90</v>
      </c>
      <c r="I16" s="8">
        <v>80</v>
      </c>
      <c r="J16" s="47">
        <f t="shared" si="2"/>
        <v>75.833333333333329</v>
      </c>
      <c r="K16" s="47">
        <f t="shared" si="3"/>
        <v>536.66666666666674</v>
      </c>
    </row>
    <row r="17" spans="1:11">
      <c r="A17" s="47">
        <v>15</v>
      </c>
      <c r="B17" s="9" t="s">
        <v>1269</v>
      </c>
      <c r="D17" s="8">
        <v>25</v>
      </c>
      <c r="E17" s="8">
        <v>25</v>
      </c>
      <c r="F17" s="8">
        <v>45</v>
      </c>
      <c r="G17" s="8">
        <v>15</v>
      </c>
      <c r="H17" s="8">
        <v>45</v>
      </c>
      <c r="I17" s="8">
        <v>50</v>
      </c>
      <c r="J17" s="47">
        <f t="shared" si="2"/>
        <v>34.166666666666664</v>
      </c>
      <c r="K17" s="47">
        <f t="shared" si="3"/>
        <v>237.2222222222222</v>
      </c>
    </row>
    <row r="18" spans="1:11">
      <c r="A18" s="47">
        <v>16</v>
      </c>
      <c r="B18" s="9" t="s">
        <v>1270</v>
      </c>
      <c r="D18" s="8">
        <v>70</v>
      </c>
      <c r="E18" s="8">
        <v>20</v>
      </c>
      <c r="F18" s="8">
        <v>30</v>
      </c>
      <c r="G18" s="8">
        <v>30</v>
      </c>
      <c r="H18" s="8">
        <v>55</v>
      </c>
      <c r="I18" s="8">
        <v>50</v>
      </c>
      <c r="J18" s="47">
        <f t="shared" si="2"/>
        <v>42.5</v>
      </c>
      <c r="K18" s="47">
        <f t="shared" si="3"/>
        <v>307.22222222222223</v>
      </c>
    </row>
    <row r="19" spans="1:11">
      <c r="A19" s="47">
        <v>17</v>
      </c>
      <c r="B19" s="9" t="s">
        <v>1271</v>
      </c>
      <c r="D19" s="8">
        <v>65</v>
      </c>
      <c r="E19" s="8">
        <v>40</v>
      </c>
      <c r="F19" s="8">
        <v>50</v>
      </c>
      <c r="G19" s="8">
        <v>20</v>
      </c>
      <c r="H19" s="8">
        <v>70</v>
      </c>
      <c r="I19" s="8">
        <v>80</v>
      </c>
      <c r="J19" s="47">
        <f t="shared" si="2"/>
        <v>54.166666666666664</v>
      </c>
      <c r="K19" s="47">
        <f t="shared" si="3"/>
        <v>396.66666666666663</v>
      </c>
    </row>
    <row r="20" spans="1:11">
      <c r="A20" s="47">
        <v>18</v>
      </c>
      <c r="B20" s="9" t="s">
        <v>1272</v>
      </c>
      <c r="D20" s="8">
        <v>35</v>
      </c>
      <c r="E20" s="8">
        <v>45</v>
      </c>
      <c r="F20" s="8">
        <v>50</v>
      </c>
      <c r="G20" s="8">
        <v>25</v>
      </c>
      <c r="H20" s="8">
        <v>65</v>
      </c>
      <c r="I20" s="8">
        <v>50</v>
      </c>
      <c r="J20" s="47">
        <f t="shared" si="2"/>
        <v>45</v>
      </c>
      <c r="K20" s="47">
        <f t="shared" si="3"/>
        <v>311.11111111111109</v>
      </c>
    </row>
    <row r="21" spans="1:11">
      <c r="A21" s="47">
        <v>19</v>
      </c>
      <c r="B21" s="9" t="s">
        <v>1273</v>
      </c>
      <c r="D21" s="8">
        <v>80</v>
      </c>
      <c r="E21" s="8">
        <v>50</v>
      </c>
      <c r="F21" s="8">
        <v>90</v>
      </c>
      <c r="G21" s="8">
        <v>65</v>
      </c>
      <c r="H21" s="8">
        <v>90</v>
      </c>
      <c r="I21" s="8">
        <v>85</v>
      </c>
      <c r="J21" s="47">
        <f t="shared" si="2"/>
        <v>76.666666666666671</v>
      </c>
      <c r="K21" s="47">
        <f t="shared" si="3"/>
        <v>525</v>
      </c>
    </row>
    <row r="22" spans="1:11">
      <c r="A22">
        <v>24</v>
      </c>
      <c r="D22" s="50">
        <f>SUM(D3:D21)/19</f>
        <v>50.263157894736842</v>
      </c>
      <c r="E22" s="50">
        <f t="shared" ref="E22:K22" si="4">SUM(E3:E21)/19</f>
        <v>40.526315789473685</v>
      </c>
      <c r="F22" s="50">
        <f t="shared" si="4"/>
        <v>53.94736842105263</v>
      </c>
      <c r="G22" s="50">
        <f t="shared" si="4"/>
        <v>37.89473684210526</v>
      </c>
      <c r="H22" s="50">
        <f t="shared" si="4"/>
        <v>61.05263157894737</v>
      </c>
      <c r="I22" s="50">
        <f t="shared" si="4"/>
        <v>62.10526315789474</v>
      </c>
      <c r="J22" s="50">
        <f t="shared" si="4"/>
        <v>50.964912280701753</v>
      </c>
      <c r="K22" s="50">
        <f t="shared" si="4"/>
        <v>356.75438596491239</v>
      </c>
    </row>
    <row r="23" spans="1:11">
      <c r="A23">
        <v>25</v>
      </c>
      <c r="J23">
        <f t="shared" si="0"/>
        <v>0</v>
      </c>
      <c r="K23">
        <f t="shared" si="1"/>
        <v>0</v>
      </c>
    </row>
    <row r="24" spans="1:11">
      <c r="A24">
        <v>26</v>
      </c>
      <c r="J24">
        <f t="shared" si="0"/>
        <v>0</v>
      </c>
      <c r="K24">
        <f t="shared" si="1"/>
        <v>0</v>
      </c>
    </row>
    <row r="25" spans="1:11">
      <c r="A25">
        <v>27</v>
      </c>
      <c r="J25">
        <f t="shared" si="0"/>
        <v>0</v>
      </c>
      <c r="K25">
        <f t="shared" si="1"/>
        <v>0</v>
      </c>
    </row>
    <row r="26" spans="1:11">
      <c r="A26">
        <v>28</v>
      </c>
      <c r="J26">
        <f t="shared" si="0"/>
        <v>0</v>
      </c>
      <c r="K26">
        <f t="shared" si="1"/>
        <v>0</v>
      </c>
    </row>
    <row r="27" spans="1:11">
      <c r="A27">
        <v>29</v>
      </c>
      <c r="J27">
        <f t="shared" si="0"/>
        <v>0</v>
      </c>
      <c r="K27">
        <f t="shared" si="1"/>
        <v>0</v>
      </c>
    </row>
    <row r="28" spans="1:11">
      <c r="A28">
        <v>30</v>
      </c>
      <c r="J28">
        <f t="shared" si="0"/>
        <v>0</v>
      </c>
      <c r="K28">
        <f t="shared" si="1"/>
        <v>0</v>
      </c>
    </row>
    <row r="29" spans="1:11">
      <c r="A29">
        <v>31</v>
      </c>
      <c r="J29">
        <f t="shared" si="0"/>
        <v>0</v>
      </c>
      <c r="K29">
        <f t="shared" si="1"/>
        <v>0</v>
      </c>
    </row>
    <row r="30" spans="1:11">
      <c r="A30">
        <v>32</v>
      </c>
      <c r="J30">
        <f t="shared" si="0"/>
        <v>0</v>
      </c>
      <c r="K30">
        <f t="shared" si="1"/>
        <v>0</v>
      </c>
    </row>
    <row r="31" spans="1:11">
      <c r="A31">
        <v>33</v>
      </c>
      <c r="J31">
        <f t="shared" si="0"/>
        <v>0</v>
      </c>
      <c r="K31">
        <f t="shared" si="1"/>
        <v>0</v>
      </c>
    </row>
    <row r="32" spans="1:11">
      <c r="A32">
        <v>34</v>
      </c>
      <c r="J32">
        <f t="shared" si="0"/>
        <v>0</v>
      </c>
      <c r="K32">
        <f t="shared" si="1"/>
        <v>0</v>
      </c>
    </row>
    <row r="33" spans="1:11">
      <c r="A33">
        <v>35</v>
      </c>
      <c r="J33">
        <f t="shared" ref="J33:J64" si="5">SUM(D33:I33)/6</f>
        <v>0</v>
      </c>
      <c r="K33">
        <f t="shared" ref="K33:K64" si="6">SUM((( (D33*4+E33*4+F33*2+G33*2+H33*2+I33*4)/18)/100)*700)</f>
        <v>0</v>
      </c>
    </row>
    <row r="34" spans="1:11">
      <c r="A34">
        <v>36</v>
      </c>
      <c r="J34">
        <f t="shared" si="5"/>
        <v>0</v>
      </c>
      <c r="K34">
        <f t="shared" si="6"/>
        <v>0</v>
      </c>
    </row>
    <row r="35" spans="1:11">
      <c r="A35">
        <v>37</v>
      </c>
      <c r="J35">
        <f t="shared" si="5"/>
        <v>0</v>
      </c>
      <c r="K35">
        <f t="shared" si="6"/>
        <v>0</v>
      </c>
    </row>
    <row r="36" spans="1:11">
      <c r="A36">
        <v>38</v>
      </c>
      <c r="J36">
        <f t="shared" si="5"/>
        <v>0</v>
      </c>
      <c r="K36">
        <f t="shared" si="6"/>
        <v>0</v>
      </c>
    </row>
    <row r="37" spans="1:11">
      <c r="A37">
        <v>39</v>
      </c>
      <c r="J37">
        <f t="shared" si="5"/>
        <v>0</v>
      </c>
      <c r="K37">
        <f t="shared" si="6"/>
        <v>0</v>
      </c>
    </row>
    <row r="38" spans="1:11">
      <c r="A38">
        <v>40</v>
      </c>
      <c r="J38">
        <f t="shared" si="5"/>
        <v>0</v>
      </c>
      <c r="K38">
        <f t="shared" si="6"/>
        <v>0</v>
      </c>
    </row>
    <row r="39" spans="1:11">
      <c r="A39">
        <v>41</v>
      </c>
      <c r="J39">
        <f t="shared" si="5"/>
        <v>0</v>
      </c>
      <c r="K39">
        <f t="shared" si="6"/>
        <v>0</v>
      </c>
    </row>
    <row r="40" spans="1:11">
      <c r="A40">
        <v>42</v>
      </c>
      <c r="J40">
        <f t="shared" si="5"/>
        <v>0</v>
      </c>
      <c r="K40">
        <f t="shared" si="6"/>
        <v>0</v>
      </c>
    </row>
    <row r="41" spans="1:11">
      <c r="A41">
        <v>43</v>
      </c>
      <c r="J41">
        <f t="shared" si="5"/>
        <v>0</v>
      </c>
      <c r="K41">
        <f t="shared" si="6"/>
        <v>0</v>
      </c>
    </row>
    <row r="42" spans="1:11">
      <c r="A42">
        <v>44</v>
      </c>
      <c r="J42">
        <f t="shared" si="5"/>
        <v>0</v>
      </c>
      <c r="K42">
        <f t="shared" si="6"/>
        <v>0</v>
      </c>
    </row>
    <row r="43" spans="1:11">
      <c r="A43">
        <v>45</v>
      </c>
      <c r="J43">
        <f t="shared" si="5"/>
        <v>0</v>
      </c>
      <c r="K43">
        <f t="shared" si="6"/>
        <v>0</v>
      </c>
    </row>
    <row r="44" spans="1:11">
      <c r="A44">
        <v>46</v>
      </c>
      <c r="J44">
        <f t="shared" si="5"/>
        <v>0</v>
      </c>
      <c r="K44">
        <f t="shared" si="6"/>
        <v>0</v>
      </c>
    </row>
    <row r="45" spans="1:11">
      <c r="A45">
        <v>47</v>
      </c>
      <c r="J45">
        <f t="shared" si="5"/>
        <v>0</v>
      </c>
      <c r="K45">
        <f t="shared" si="6"/>
        <v>0</v>
      </c>
    </row>
    <row r="46" spans="1:11">
      <c r="A46">
        <v>48</v>
      </c>
      <c r="J46">
        <f t="shared" si="5"/>
        <v>0</v>
      </c>
      <c r="K46">
        <f t="shared" si="6"/>
        <v>0</v>
      </c>
    </row>
    <row r="47" spans="1:11">
      <c r="A47">
        <v>49</v>
      </c>
      <c r="J47">
        <f t="shared" si="5"/>
        <v>0</v>
      </c>
      <c r="K47">
        <f t="shared" si="6"/>
        <v>0</v>
      </c>
    </row>
    <row r="48" spans="1:11">
      <c r="A48">
        <v>50</v>
      </c>
      <c r="J48">
        <f t="shared" si="5"/>
        <v>0</v>
      </c>
      <c r="K48">
        <f t="shared" si="6"/>
        <v>0</v>
      </c>
    </row>
    <row r="49" spans="1:11">
      <c r="A49">
        <v>51</v>
      </c>
      <c r="J49">
        <f t="shared" si="5"/>
        <v>0</v>
      </c>
      <c r="K49">
        <f t="shared" si="6"/>
        <v>0</v>
      </c>
    </row>
    <row r="50" spans="1:11">
      <c r="A50">
        <v>52</v>
      </c>
      <c r="J50">
        <f t="shared" si="5"/>
        <v>0</v>
      </c>
      <c r="K50">
        <f t="shared" si="6"/>
        <v>0</v>
      </c>
    </row>
    <row r="51" spans="1:11">
      <c r="A51">
        <v>53</v>
      </c>
      <c r="J51">
        <f t="shared" si="5"/>
        <v>0</v>
      </c>
      <c r="K51">
        <f t="shared" si="6"/>
        <v>0</v>
      </c>
    </row>
    <row r="52" spans="1:11">
      <c r="A52">
        <v>54</v>
      </c>
      <c r="J52">
        <f t="shared" si="5"/>
        <v>0</v>
      </c>
      <c r="K52">
        <f t="shared" si="6"/>
        <v>0</v>
      </c>
    </row>
    <row r="53" spans="1:11">
      <c r="A53">
        <v>55</v>
      </c>
      <c r="J53">
        <f t="shared" si="5"/>
        <v>0</v>
      </c>
      <c r="K53">
        <f t="shared" si="6"/>
        <v>0</v>
      </c>
    </row>
    <row r="54" spans="1:11">
      <c r="A54">
        <v>56</v>
      </c>
      <c r="J54">
        <f t="shared" si="5"/>
        <v>0</v>
      </c>
      <c r="K54">
        <f t="shared" si="6"/>
        <v>0</v>
      </c>
    </row>
    <row r="55" spans="1:11">
      <c r="A55">
        <v>57</v>
      </c>
      <c r="J55">
        <f t="shared" si="5"/>
        <v>0</v>
      </c>
      <c r="K55">
        <f t="shared" si="6"/>
        <v>0</v>
      </c>
    </row>
    <row r="56" spans="1:11">
      <c r="A56">
        <v>58</v>
      </c>
      <c r="J56">
        <f t="shared" si="5"/>
        <v>0</v>
      </c>
      <c r="K56">
        <f t="shared" si="6"/>
        <v>0</v>
      </c>
    </row>
    <row r="57" spans="1:11">
      <c r="A57">
        <v>59</v>
      </c>
      <c r="J57">
        <f t="shared" si="5"/>
        <v>0</v>
      </c>
      <c r="K57">
        <f t="shared" si="6"/>
        <v>0</v>
      </c>
    </row>
    <row r="58" spans="1:11">
      <c r="A58">
        <v>60</v>
      </c>
      <c r="J58">
        <f t="shared" si="5"/>
        <v>0</v>
      </c>
      <c r="K58">
        <f t="shared" si="6"/>
        <v>0</v>
      </c>
    </row>
    <row r="59" spans="1:11">
      <c r="A59">
        <v>61</v>
      </c>
      <c r="J59">
        <f t="shared" si="5"/>
        <v>0</v>
      </c>
      <c r="K59">
        <f t="shared" si="6"/>
        <v>0</v>
      </c>
    </row>
    <row r="60" spans="1:11">
      <c r="A60">
        <v>62</v>
      </c>
      <c r="J60">
        <f t="shared" si="5"/>
        <v>0</v>
      </c>
      <c r="K60">
        <f t="shared" si="6"/>
        <v>0</v>
      </c>
    </row>
    <row r="61" spans="1:11">
      <c r="A61">
        <v>63</v>
      </c>
      <c r="J61">
        <f t="shared" si="5"/>
        <v>0</v>
      </c>
      <c r="K61">
        <f t="shared" si="6"/>
        <v>0</v>
      </c>
    </row>
    <row r="62" spans="1:11">
      <c r="A62">
        <v>64</v>
      </c>
      <c r="J62">
        <f t="shared" si="5"/>
        <v>0</v>
      </c>
      <c r="K62">
        <f t="shared" si="6"/>
        <v>0</v>
      </c>
    </row>
    <row r="63" spans="1:11">
      <c r="A63">
        <v>65</v>
      </c>
      <c r="J63">
        <f t="shared" si="5"/>
        <v>0</v>
      </c>
      <c r="K63">
        <f t="shared" si="6"/>
        <v>0</v>
      </c>
    </row>
    <row r="64" spans="1:11">
      <c r="A64">
        <v>66</v>
      </c>
      <c r="J64">
        <f t="shared" si="5"/>
        <v>0</v>
      </c>
      <c r="K64">
        <f t="shared" si="6"/>
        <v>0</v>
      </c>
    </row>
    <row r="65" spans="1:11">
      <c r="A65">
        <v>68</v>
      </c>
      <c r="J65">
        <f t="shared" ref="J65:J96" si="7">SUM(D65:I65)/6</f>
        <v>0</v>
      </c>
      <c r="K65">
        <f t="shared" ref="K65:K96" si="8">SUM((( (D65*4+E65*4+F65*2+G65*2+H65*2+I65*4)/18)/100)*700)</f>
        <v>0</v>
      </c>
    </row>
    <row r="66" spans="1:11">
      <c r="A66">
        <v>69</v>
      </c>
      <c r="J66">
        <f t="shared" si="7"/>
        <v>0</v>
      </c>
      <c r="K66">
        <f t="shared" si="8"/>
        <v>0</v>
      </c>
    </row>
    <row r="67" spans="1:11">
      <c r="A67">
        <v>70</v>
      </c>
      <c r="J67">
        <f t="shared" si="7"/>
        <v>0</v>
      </c>
      <c r="K67">
        <f t="shared" si="8"/>
        <v>0</v>
      </c>
    </row>
    <row r="68" spans="1:11">
      <c r="A68">
        <v>71</v>
      </c>
      <c r="J68">
        <f t="shared" si="7"/>
        <v>0</v>
      </c>
      <c r="K68">
        <f t="shared" si="8"/>
        <v>0</v>
      </c>
    </row>
    <row r="69" spans="1:11">
      <c r="A69">
        <v>72</v>
      </c>
      <c r="J69">
        <f t="shared" si="7"/>
        <v>0</v>
      </c>
      <c r="K69">
        <f t="shared" si="8"/>
        <v>0</v>
      </c>
    </row>
    <row r="70" spans="1:11">
      <c r="A70">
        <v>73</v>
      </c>
      <c r="J70">
        <f t="shared" si="7"/>
        <v>0</v>
      </c>
      <c r="K70">
        <f t="shared" si="8"/>
        <v>0</v>
      </c>
    </row>
    <row r="71" spans="1:11">
      <c r="A71">
        <v>74</v>
      </c>
      <c r="J71">
        <f t="shared" si="7"/>
        <v>0</v>
      </c>
      <c r="K71">
        <f t="shared" si="8"/>
        <v>0</v>
      </c>
    </row>
    <row r="72" spans="1:11">
      <c r="A72">
        <v>75</v>
      </c>
      <c r="J72">
        <f t="shared" si="7"/>
        <v>0</v>
      </c>
      <c r="K72">
        <f t="shared" si="8"/>
        <v>0</v>
      </c>
    </row>
    <row r="73" spans="1:11">
      <c r="A73">
        <v>76</v>
      </c>
      <c r="J73">
        <f t="shared" si="7"/>
        <v>0</v>
      </c>
      <c r="K73">
        <f t="shared" si="8"/>
        <v>0</v>
      </c>
    </row>
    <row r="74" spans="1:11">
      <c r="A74">
        <v>77</v>
      </c>
      <c r="J74">
        <f t="shared" si="7"/>
        <v>0</v>
      </c>
      <c r="K74">
        <f t="shared" si="8"/>
        <v>0</v>
      </c>
    </row>
    <row r="75" spans="1:11">
      <c r="A75">
        <v>78</v>
      </c>
      <c r="J75">
        <f t="shared" si="7"/>
        <v>0</v>
      </c>
      <c r="K75">
        <f t="shared" si="8"/>
        <v>0</v>
      </c>
    </row>
    <row r="76" spans="1:11">
      <c r="A76">
        <v>79</v>
      </c>
      <c r="J76">
        <f t="shared" si="7"/>
        <v>0</v>
      </c>
      <c r="K76">
        <f t="shared" si="8"/>
        <v>0</v>
      </c>
    </row>
    <row r="77" spans="1:11">
      <c r="A77">
        <v>80</v>
      </c>
      <c r="J77">
        <f t="shared" si="7"/>
        <v>0</v>
      </c>
      <c r="K77">
        <f t="shared" si="8"/>
        <v>0</v>
      </c>
    </row>
    <row r="78" spans="1:11">
      <c r="A78">
        <v>81</v>
      </c>
      <c r="J78">
        <f t="shared" si="7"/>
        <v>0</v>
      </c>
      <c r="K78">
        <f t="shared" si="8"/>
        <v>0</v>
      </c>
    </row>
    <row r="79" spans="1:11">
      <c r="A79">
        <v>82</v>
      </c>
      <c r="J79">
        <f t="shared" si="7"/>
        <v>0</v>
      </c>
      <c r="K79">
        <f t="shared" si="8"/>
        <v>0</v>
      </c>
    </row>
    <row r="80" spans="1:11">
      <c r="A80">
        <v>83</v>
      </c>
      <c r="J80">
        <f t="shared" si="7"/>
        <v>0</v>
      </c>
      <c r="K80">
        <f t="shared" si="8"/>
        <v>0</v>
      </c>
    </row>
    <row r="81" spans="1:11">
      <c r="A81">
        <v>84</v>
      </c>
      <c r="J81">
        <f t="shared" si="7"/>
        <v>0</v>
      </c>
      <c r="K81">
        <f t="shared" si="8"/>
        <v>0</v>
      </c>
    </row>
    <row r="82" spans="1:11">
      <c r="A82">
        <v>85</v>
      </c>
      <c r="J82">
        <f t="shared" si="7"/>
        <v>0</v>
      </c>
      <c r="K82">
        <f t="shared" si="8"/>
        <v>0</v>
      </c>
    </row>
    <row r="83" spans="1:11">
      <c r="A83">
        <v>86</v>
      </c>
      <c r="J83">
        <f t="shared" si="7"/>
        <v>0</v>
      </c>
      <c r="K83">
        <f t="shared" si="8"/>
        <v>0</v>
      </c>
    </row>
    <row r="84" spans="1:11">
      <c r="A84">
        <v>87</v>
      </c>
      <c r="J84">
        <f t="shared" si="7"/>
        <v>0</v>
      </c>
      <c r="K84">
        <f t="shared" si="8"/>
        <v>0</v>
      </c>
    </row>
    <row r="85" spans="1:11">
      <c r="A85">
        <v>88</v>
      </c>
      <c r="J85">
        <f t="shared" si="7"/>
        <v>0</v>
      </c>
      <c r="K85">
        <f t="shared" si="8"/>
        <v>0</v>
      </c>
    </row>
    <row r="86" spans="1:11">
      <c r="A86">
        <v>89</v>
      </c>
      <c r="J86">
        <f t="shared" si="7"/>
        <v>0</v>
      </c>
      <c r="K86">
        <f t="shared" si="8"/>
        <v>0</v>
      </c>
    </row>
    <row r="87" spans="1:11">
      <c r="A87">
        <v>90</v>
      </c>
      <c r="J87">
        <f t="shared" si="7"/>
        <v>0</v>
      </c>
      <c r="K87">
        <f t="shared" si="8"/>
        <v>0</v>
      </c>
    </row>
    <row r="88" spans="1:11">
      <c r="A88">
        <v>91</v>
      </c>
      <c r="J88">
        <f t="shared" si="7"/>
        <v>0</v>
      </c>
      <c r="K88">
        <f t="shared" si="8"/>
        <v>0</v>
      </c>
    </row>
    <row r="89" spans="1:11">
      <c r="A89">
        <v>92</v>
      </c>
      <c r="J89">
        <f t="shared" si="7"/>
        <v>0</v>
      </c>
      <c r="K89">
        <f t="shared" si="8"/>
        <v>0</v>
      </c>
    </row>
    <row r="90" spans="1:11">
      <c r="A90">
        <v>93</v>
      </c>
      <c r="J90">
        <f t="shared" si="7"/>
        <v>0</v>
      </c>
      <c r="K90">
        <f t="shared" si="8"/>
        <v>0</v>
      </c>
    </row>
    <row r="91" spans="1:11">
      <c r="A91">
        <v>94</v>
      </c>
      <c r="J91">
        <f t="shared" si="7"/>
        <v>0</v>
      </c>
      <c r="K91">
        <f t="shared" si="8"/>
        <v>0</v>
      </c>
    </row>
    <row r="92" spans="1:11">
      <c r="A92">
        <v>95</v>
      </c>
      <c r="J92">
        <f t="shared" si="7"/>
        <v>0</v>
      </c>
      <c r="K92">
        <f t="shared" si="8"/>
        <v>0</v>
      </c>
    </row>
    <row r="93" spans="1:11">
      <c r="A93">
        <v>96</v>
      </c>
      <c r="J93">
        <f t="shared" si="7"/>
        <v>0</v>
      </c>
      <c r="K93">
        <f t="shared" si="8"/>
        <v>0</v>
      </c>
    </row>
    <row r="94" spans="1:11">
      <c r="A94">
        <v>97</v>
      </c>
      <c r="J94">
        <f t="shared" si="7"/>
        <v>0</v>
      </c>
      <c r="K94">
        <f t="shared" si="8"/>
        <v>0</v>
      </c>
    </row>
    <row r="95" spans="1:11">
      <c r="A95">
        <v>98</v>
      </c>
      <c r="J95">
        <f t="shared" si="7"/>
        <v>0</v>
      </c>
      <c r="K95">
        <f t="shared" si="8"/>
        <v>0</v>
      </c>
    </row>
    <row r="96" spans="1:11">
      <c r="A96">
        <v>99</v>
      </c>
      <c r="J96">
        <f t="shared" si="7"/>
        <v>0</v>
      </c>
      <c r="K96">
        <f t="shared" si="8"/>
        <v>0</v>
      </c>
    </row>
    <row r="97" spans="1:11">
      <c r="A97">
        <v>100</v>
      </c>
      <c r="J97">
        <f t="shared" ref="J97:J128" si="9">SUM(D97:I97)/6</f>
        <v>0</v>
      </c>
      <c r="K97">
        <f t="shared" ref="K97:K128" si="10">SUM((( (D97*4+E97*4+F97*2+G97*2+H97*2+I97*4)/18)/100)*700)</f>
        <v>0</v>
      </c>
    </row>
    <row r="98" spans="1:11">
      <c r="A98">
        <v>101</v>
      </c>
      <c r="J98">
        <f t="shared" si="9"/>
        <v>0</v>
      </c>
      <c r="K98">
        <f t="shared" si="10"/>
        <v>0</v>
      </c>
    </row>
    <row r="99" spans="1:11">
      <c r="A99">
        <v>102</v>
      </c>
      <c r="J99">
        <f t="shared" si="9"/>
        <v>0</v>
      </c>
      <c r="K99">
        <f t="shared" si="10"/>
        <v>0</v>
      </c>
    </row>
    <row r="100" spans="1:11">
      <c r="A100">
        <v>105</v>
      </c>
      <c r="J100">
        <f t="shared" si="9"/>
        <v>0</v>
      </c>
      <c r="K100">
        <f t="shared" si="10"/>
        <v>0</v>
      </c>
    </row>
    <row r="101" spans="1:11">
      <c r="A101">
        <v>106</v>
      </c>
      <c r="J101">
        <f t="shared" si="9"/>
        <v>0</v>
      </c>
      <c r="K101">
        <f t="shared" si="10"/>
        <v>0</v>
      </c>
    </row>
    <row r="102" spans="1:11">
      <c r="A102">
        <v>107</v>
      </c>
      <c r="J102">
        <f t="shared" si="9"/>
        <v>0</v>
      </c>
      <c r="K102">
        <f t="shared" si="10"/>
        <v>0</v>
      </c>
    </row>
    <row r="103" spans="1:11">
      <c r="A103">
        <v>108</v>
      </c>
      <c r="J103">
        <f t="shared" si="9"/>
        <v>0</v>
      </c>
      <c r="K103">
        <f t="shared" si="10"/>
        <v>0</v>
      </c>
    </row>
    <row r="104" spans="1:11">
      <c r="A104">
        <v>109</v>
      </c>
      <c r="J104">
        <f t="shared" si="9"/>
        <v>0</v>
      </c>
      <c r="K104">
        <f t="shared" si="10"/>
        <v>0</v>
      </c>
    </row>
    <row r="105" spans="1:11">
      <c r="A105">
        <v>110</v>
      </c>
      <c r="J105">
        <f t="shared" si="9"/>
        <v>0</v>
      </c>
      <c r="K105">
        <f t="shared" si="10"/>
        <v>0</v>
      </c>
    </row>
    <row r="106" spans="1:11">
      <c r="A106">
        <v>111</v>
      </c>
      <c r="J106">
        <f t="shared" si="9"/>
        <v>0</v>
      </c>
      <c r="K106">
        <f t="shared" si="10"/>
        <v>0</v>
      </c>
    </row>
    <row r="107" spans="1:11">
      <c r="A107">
        <v>112</v>
      </c>
      <c r="J107">
        <f t="shared" si="9"/>
        <v>0</v>
      </c>
      <c r="K107">
        <f t="shared" si="10"/>
        <v>0</v>
      </c>
    </row>
    <row r="108" spans="1:11">
      <c r="A108">
        <v>113</v>
      </c>
      <c r="J108">
        <f t="shared" si="9"/>
        <v>0</v>
      </c>
      <c r="K108">
        <f t="shared" si="10"/>
        <v>0</v>
      </c>
    </row>
    <row r="109" spans="1:11">
      <c r="A109">
        <v>114</v>
      </c>
      <c r="J109">
        <f t="shared" si="9"/>
        <v>0</v>
      </c>
      <c r="K109">
        <f t="shared" si="10"/>
        <v>0</v>
      </c>
    </row>
    <row r="110" spans="1:11">
      <c r="A110">
        <v>115</v>
      </c>
      <c r="J110">
        <f t="shared" si="9"/>
        <v>0</v>
      </c>
      <c r="K110">
        <f t="shared" si="10"/>
        <v>0</v>
      </c>
    </row>
    <row r="111" spans="1:11">
      <c r="A111">
        <v>116</v>
      </c>
      <c r="J111">
        <f t="shared" si="9"/>
        <v>0</v>
      </c>
      <c r="K111">
        <f t="shared" si="10"/>
        <v>0</v>
      </c>
    </row>
    <row r="112" spans="1:11">
      <c r="A112">
        <v>117</v>
      </c>
      <c r="J112">
        <f t="shared" si="9"/>
        <v>0</v>
      </c>
      <c r="K112">
        <f t="shared" si="10"/>
        <v>0</v>
      </c>
    </row>
    <row r="113" spans="1:11">
      <c r="A113">
        <v>118</v>
      </c>
      <c r="J113">
        <f t="shared" si="9"/>
        <v>0</v>
      </c>
      <c r="K113">
        <f t="shared" si="10"/>
        <v>0</v>
      </c>
    </row>
    <row r="114" spans="1:11">
      <c r="A114">
        <v>119</v>
      </c>
      <c r="J114">
        <f t="shared" si="9"/>
        <v>0</v>
      </c>
      <c r="K114">
        <f t="shared" si="10"/>
        <v>0</v>
      </c>
    </row>
    <row r="115" spans="1:11">
      <c r="A115">
        <v>120</v>
      </c>
      <c r="J115">
        <f t="shared" si="9"/>
        <v>0</v>
      </c>
      <c r="K115">
        <f t="shared" si="10"/>
        <v>0</v>
      </c>
    </row>
    <row r="116" spans="1:11">
      <c r="A116">
        <v>121</v>
      </c>
      <c r="J116">
        <f t="shared" si="9"/>
        <v>0</v>
      </c>
      <c r="K116">
        <f t="shared" si="10"/>
        <v>0</v>
      </c>
    </row>
    <row r="117" spans="1:11">
      <c r="A117">
        <v>122</v>
      </c>
      <c r="J117">
        <f t="shared" si="9"/>
        <v>0</v>
      </c>
      <c r="K117">
        <f t="shared" si="10"/>
        <v>0</v>
      </c>
    </row>
    <row r="118" spans="1:11">
      <c r="A118">
        <v>123</v>
      </c>
      <c r="J118">
        <f t="shared" si="9"/>
        <v>0</v>
      </c>
      <c r="K118">
        <f t="shared" si="10"/>
        <v>0</v>
      </c>
    </row>
    <row r="119" spans="1:11">
      <c r="A119">
        <v>124</v>
      </c>
      <c r="J119">
        <f t="shared" si="9"/>
        <v>0</v>
      </c>
      <c r="K119">
        <f t="shared" si="10"/>
        <v>0</v>
      </c>
    </row>
    <row r="120" spans="1:11">
      <c r="A120">
        <v>125</v>
      </c>
      <c r="J120">
        <f t="shared" si="9"/>
        <v>0</v>
      </c>
      <c r="K120">
        <f t="shared" si="10"/>
        <v>0</v>
      </c>
    </row>
    <row r="121" spans="1:11">
      <c r="A121">
        <v>126</v>
      </c>
      <c r="J121">
        <f t="shared" si="9"/>
        <v>0</v>
      </c>
      <c r="K121">
        <f t="shared" si="10"/>
        <v>0</v>
      </c>
    </row>
    <row r="122" spans="1:11">
      <c r="A122">
        <v>127</v>
      </c>
      <c r="J122">
        <f t="shared" si="9"/>
        <v>0</v>
      </c>
      <c r="K122">
        <f t="shared" si="10"/>
        <v>0</v>
      </c>
    </row>
    <row r="123" spans="1:11">
      <c r="A123">
        <v>128</v>
      </c>
      <c r="J123">
        <f t="shared" si="9"/>
        <v>0</v>
      </c>
      <c r="K123">
        <f t="shared" si="10"/>
        <v>0</v>
      </c>
    </row>
    <row r="124" spans="1:11">
      <c r="A124">
        <v>129</v>
      </c>
      <c r="J124">
        <f t="shared" si="9"/>
        <v>0</v>
      </c>
      <c r="K124">
        <f t="shared" si="10"/>
        <v>0</v>
      </c>
    </row>
    <row r="125" spans="1:11">
      <c r="A125">
        <v>130</v>
      </c>
      <c r="J125">
        <f t="shared" si="9"/>
        <v>0</v>
      </c>
      <c r="K125">
        <f t="shared" si="10"/>
        <v>0</v>
      </c>
    </row>
    <row r="126" spans="1:11">
      <c r="A126">
        <v>131</v>
      </c>
      <c r="J126">
        <f t="shared" si="9"/>
        <v>0</v>
      </c>
      <c r="K126">
        <f t="shared" si="10"/>
        <v>0</v>
      </c>
    </row>
    <row r="127" spans="1:11">
      <c r="A127">
        <v>132</v>
      </c>
      <c r="J127">
        <f t="shared" si="9"/>
        <v>0</v>
      </c>
      <c r="K127">
        <f t="shared" si="10"/>
        <v>0</v>
      </c>
    </row>
    <row r="128" spans="1:11">
      <c r="A128">
        <v>133</v>
      </c>
      <c r="J128">
        <f t="shared" si="9"/>
        <v>0</v>
      </c>
      <c r="K128">
        <f t="shared" si="10"/>
        <v>0</v>
      </c>
    </row>
    <row r="129" spans="1:11">
      <c r="A129">
        <v>134</v>
      </c>
      <c r="J129">
        <f t="shared" ref="J129:J153" si="11">SUM(D129:I129)/6</f>
        <v>0</v>
      </c>
      <c r="K129">
        <f t="shared" ref="K129:K153" si="12">SUM((( (D129*4+E129*4+F129*2+G129*2+H129*2+I129*4)/18)/100)*700)</f>
        <v>0</v>
      </c>
    </row>
    <row r="130" spans="1:11">
      <c r="A130">
        <v>135</v>
      </c>
      <c r="J130">
        <f t="shared" si="11"/>
        <v>0</v>
      </c>
      <c r="K130">
        <f t="shared" si="12"/>
        <v>0</v>
      </c>
    </row>
    <row r="131" spans="1:11">
      <c r="A131">
        <v>136</v>
      </c>
      <c r="J131">
        <f t="shared" si="11"/>
        <v>0</v>
      </c>
      <c r="K131">
        <f t="shared" si="12"/>
        <v>0</v>
      </c>
    </row>
    <row r="132" spans="1:11">
      <c r="A132">
        <v>137</v>
      </c>
      <c r="J132">
        <f t="shared" si="11"/>
        <v>0</v>
      </c>
      <c r="K132">
        <f t="shared" si="12"/>
        <v>0</v>
      </c>
    </row>
    <row r="133" spans="1:11">
      <c r="A133">
        <v>138</v>
      </c>
      <c r="J133">
        <f t="shared" si="11"/>
        <v>0</v>
      </c>
      <c r="K133">
        <f t="shared" si="12"/>
        <v>0</v>
      </c>
    </row>
    <row r="134" spans="1:11">
      <c r="A134">
        <v>139</v>
      </c>
      <c r="J134">
        <f t="shared" si="11"/>
        <v>0</v>
      </c>
      <c r="K134">
        <f t="shared" si="12"/>
        <v>0</v>
      </c>
    </row>
    <row r="135" spans="1:11">
      <c r="A135">
        <v>140</v>
      </c>
      <c r="J135">
        <f t="shared" si="11"/>
        <v>0</v>
      </c>
      <c r="K135">
        <f t="shared" si="12"/>
        <v>0</v>
      </c>
    </row>
    <row r="136" spans="1:11">
      <c r="A136">
        <v>141</v>
      </c>
      <c r="J136">
        <f t="shared" si="11"/>
        <v>0</v>
      </c>
      <c r="K136">
        <f t="shared" si="12"/>
        <v>0</v>
      </c>
    </row>
    <row r="137" spans="1:11">
      <c r="A137">
        <v>142</v>
      </c>
      <c r="J137">
        <f t="shared" si="11"/>
        <v>0</v>
      </c>
      <c r="K137">
        <f t="shared" si="12"/>
        <v>0</v>
      </c>
    </row>
    <row r="138" spans="1:11">
      <c r="A138">
        <v>143</v>
      </c>
      <c r="J138">
        <f t="shared" si="11"/>
        <v>0</v>
      </c>
      <c r="K138">
        <f t="shared" si="12"/>
        <v>0</v>
      </c>
    </row>
    <row r="139" spans="1:11">
      <c r="A139">
        <v>144</v>
      </c>
      <c r="J139">
        <f t="shared" si="11"/>
        <v>0</v>
      </c>
      <c r="K139">
        <f t="shared" si="12"/>
        <v>0</v>
      </c>
    </row>
    <row r="140" spans="1:11">
      <c r="A140">
        <v>145</v>
      </c>
      <c r="J140">
        <f t="shared" si="11"/>
        <v>0</v>
      </c>
      <c r="K140">
        <f t="shared" si="12"/>
        <v>0</v>
      </c>
    </row>
    <row r="141" spans="1:11">
      <c r="A141">
        <v>146</v>
      </c>
      <c r="J141">
        <f t="shared" si="11"/>
        <v>0</v>
      </c>
      <c r="K141">
        <f t="shared" si="12"/>
        <v>0</v>
      </c>
    </row>
    <row r="142" spans="1:11">
      <c r="A142">
        <v>147</v>
      </c>
      <c r="J142">
        <f t="shared" si="11"/>
        <v>0</v>
      </c>
      <c r="K142">
        <f t="shared" si="12"/>
        <v>0</v>
      </c>
    </row>
    <row r="143" spans="1:11">
      <c r="A143">
        <v>148</v>
      </c>
      <c r="J143">
        <f t="shared" si="11"/>
        <v>0</v>
      </c>
      <c r="K143">
        <f t="shared" si="12"/>
        <v>0</v>
      </c>
    </row>
    <row r="144" spans="1:11">
      <c r="A144">
        <v>149</v>
      </c>
      <c r="J144">
        <f t="shared" si="11"/>
        <v>0</v>
      </c>
      <c r="K144">
        <f t="shared" si="12"/>
        <v>0</v>
      </c>
    </row>
    <row r="145" spans="1:11">
      <c r="A145">
        <v>150</v>
      </c>
      <c r="J145">
        <f t="shared" si="11"/>
        <v>0</v>
      </c>
      <c r="K145">
        <f t="shared" si="12"/>
        <v>0</v>
      </c>
    </row>
    <row r="146" spans="1:11">
      <c r="A146">
        <v>151</v>
      </c>
      <c r="J146">
        <f t="shared" si="11"/>
        <v>0</v>
      </c>
      <c r="K146">
        <f t="shared" si="12"/>
        <v>0</v>
      </c>
    </row>
    <row r="147" spans="1:11">
      <c r="A147">
        <v>152</v>
      </c>
      <c r="J147">
        <f t="shared" si="11"/>
        <v>0</v>
      </c>
      <c r="K147">
        <f t="shared" si="12"/>
        <v>0</v>
      </c>
    </row>
    <row r="148" spans="1:11">
      <c r="A148">
        <v>153</v>
      </c>
      <c r="J148">
        <f t="shared" si="11"/>
        <v>0</v>
      </c>
      <c r="K148">
        <f t="shared" si="12"/>
        <v>0</v>
      </c>
    </row>
    <row r="149" spans="1:11">
      <c r="A149">
        <v>154</v>
      </c>
      <c r="J149">
        <f t="shared" si="11"/>
        <v>0</v>
      </c>
      <c r="K149">
        <f t="shared" si="12"/>
        <v>0</v>
      </c>
    </row>
    <row r="150" spans="1:11">
      <c r="A150">
        <v>155</v>
      </c>
      <c r="J150">
        <f t="shared" si="11"/>
        <v>0</v>
      </c>
      <c r="K150">
        <f t="shared" si="12"/>
        <v>0</v>
      </c>
    </row>
    <row r="151" spans="1:11">
      <c r="A151">
        <v>156</v>
      </c>
      <c r="J151">
        <f t="shared" si="11"/>
        <v>0</v>
      </c>
      <c r="K151">
        <f t="shared" si="12"/>
        <v>0</v>
      </c>
    </row>
    <row r="152" spans="1:11">
      <c r="A152">
        <v>157</v>
      </c>
      <c r="J152">
        <f t="shared" si="11"/>
        <v>0</v>
      </c>
      <c r="K152">
        <f t="shared" si="12"/>
        <v>0</v>
      </c>
    </row>
    <row r="153" spans="1:11">
      <c r="A153">
        <v>158</v>
      </c>
      <c r="J153">
        <f t="shared" si="11"/>
        <v>0</v>
      </c>
      <c r="K153">
        <f t="shared" si="12"/>
        <v>0</v>
      </c>
    </row>
  </sheetData>
  <sortState ref="A3:K156">
    <sortCondition descending="1" ref="K2"/>
  </sortState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5"/>
  <sheetViews>
    <sheetView workbookViewId="0">
      <selection activeCell="B15" sqref="B15:K15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1275</v>
      </c>
      <c r="D3" s="8">
        <v>55</v>
      </c>
      <c r="E3" s="8">
        <v>65</v>
      </c>
      <c r="F3" s="8">
        <v>75</v>
      </c>
      <c r="G3" s="8">
        <v>50</v>
      </c>
      <c r="H3" s="8">
        <v>65</v>
      </c>
      <c r="I3" s="8">
        <v>60</v>
      </c>
      <c r="J3">
        <f t="shared" ref="J3:J34" si="0">SUM(D3:I3)/6</f>
        <v>61.666666666666664</v>
      </c>
      <c r="K3">
        <f t="shared" ref="K3:K34" si="1">SUM((( (D3*4+E3*4+F3*2+G3*2+H3*2+I3*4)/18)/100)*700)</f>
        <v>427.77777777777783</v>
      </c>
    </row>
    <row r="4" spans="1:11">
      <c r="A4">
        <v>2</v>
      </c>
      <c r="B4" s="9" t="s">
        <v>1276</v>
      </c>
      <c r="D4" s="8">
        <v>90</v>
      </c>
      <c r="E4" s="8">
        <v>50</v>
      </c>
      <c r="F4" s="8">
        <v>95</v>
      </c>
      <c r="G4" s="8">
        <v>75</v>
      </c>
      <c r="H4" s="8">
        <v>95</v>
      </c>
      <c r="I4" s="8">
        <v>85</v>
      </c>
      <c r="J4" s="47">
        <f t="shared" ref="J4:J15" si="2">SUM(D4:I4)/6</f>
        <v>81.666666666666671</v>
      </c>
      <c r="K4" s="47">
        <f t="shared" ref="K4:K15" si="3">SUM((( (D4*4+E4*4+F4*2+G4*2+H4*2+I4*4)/18)/100)*700)</f>
        <v>556.11111111111109</v>
      </c>
    </row>
    <row r="5" spans="1:11">
      <c r="A5" s="47">
        <v>3</v>
      </c>
      <c r="B5" s="9" t="s">
        <v>1277</v>
      </c>
      <c r="D5" s="8">
        <v>65</v>
      </c>
      <c r="E5" s="8">
        <v>70</v>
      </c>
      <c r="F5" s="8">
        <v>50</v>
      </c>
      <c r="G5" s="8">
        <v>20</v>
      </c>
      <c r="H5" s="8">
        <v>80</v>
      </c>
      <c r="I5" s="8">
        <v>70</v>
      </c>
      <c r="J5" s="47">
        <f t="shared" si="2"/>
        <v>59.166666666666664</v>
      </c>
      <c r="K5" s="47">
        <f t="shared" si="3"/>
        <v>435.55555555555554</v>
      </c>
    </row>
    <row r="6" spans="1:11">
      <c r="A6" s="47">
        <v>4</v>
      </c>
      <c r="B6" s="9" t="s">
        <v>1278</v>
      </c>
      <c r="D6" s="8">
        <v>90</v>
      </c>
      <c r="E6" s="8">
        <v>75</v>
      </c>
      <c r="F6" s="8">
        <v>90</v>
      </c>
      <c r="G6" s="8">
        <v>60</v>
      </c>
      <c r="H6" s="8">
        <v>100</v>
      </c>
      <c r="I6" s="8">
        <v>75</v>
      </c>
      <c r="J6" s="47">
        <f t="shared" si="2"/>
        <v>81.666666666666671</v>
      </c>
      <c r="K6" s="47">
        <f t="shared" si="3"/>
        <v>567.77777777777783</v>
      </c>
    </row>
    <row r="7" spans="1:11">
      <c r="A7" s="47">
        <v>5</v>
      </c>
      <c r="B7" s="9" t="s">
        <v>1279</v>
      </c>
      <c r="D7" s="8">
        <v>70</v>
      </c>
      <c r="E7" s="8">
        <v>35</v>
      </c>
      <c r="F7" s="8">
        <v>70</v>
      </c>
      <c r="G7" s="8">
        <v>40</v>
      </c>
      <c r="H7" s="8">
        <v>80</v>
      </c>
      <c r="I7" s="8">
        <v>45</v>
      </c>
      <c r="J7" s="47">
        <f t="shared" si="2"/>
        <v>56.666666666666664</v>
      </c>
      <c r="K7" s="47">
        <f t="shared" si="3"/>
        <v>381.11111111111109</v>
      </c>
    </row>
    <row r="8" spans="1:11">
      <c r="A8" s="47">
        <v>6</v>
      </c>
      <c r="B8" s="9" t="s">
        <v>1280</v>
      </c>
      <c r="D8" s="8">
        <v>50</v>
      </c>
      <c r="E8" s="8">
        <v>30</v>
      </c>
      <c r="F8" s="8">
        <v>70</v>
      </c>
      <c r="G8" s="8">
        <v>50</v>
      </c>
      <c r="H8" s="8">
        <v>80</v>
      </c>
      <c r="I8" s="8">
        <v>25</v>
      </c>
      <c r="J8" s="47">
        <f t="shared" si="2"/>
        <v>50.833333333333336</v>
      </c>
      <c r="K8" s="47">
        <f t="shared" si="3"/>
        <v>318.88888888888886</v>
      </c>
    </row>
    <row r="9" spans="1:11">
      <c r="A9" s="47">
        <v>7</v>
      </c>
      <c r="B9" s="9" t="s">
        <v>1281</v>
      </c>
      <c r="D9" s="8">
        <v>50</v>
      </c>
      <c r="E9" s="8">
        <v>45</v>
      </c>
      <c r="F9" s="8">
        <v>65</v>
      </c>
      <c r="G9" s="8">
        <v>15</v>
      </c>
      <c r="H9" s="8">
        <v>45</v>
      </c>
      <c r="I9" s="8">
        <v>55</v>
      </c>
      <c r="J9" s="47">
        <f t="shared" si="2"/>
        <v>45.833333333333336</v>
      </c>
      <c r="K9" s="47">
        <f t="shared" si="3"/>
        <v>330.55555555555554</v>
      </c>
    </row>
    <row r="10" spans="1:11">
      <c r="A10" s="47">
        <v>8</v>
      </c>
      <c r="B10" s="9" t="s">
        <v>1282</v>
      </c>
      <c r="D10" s="8">
        <v>60</v>
      </c>
      <c r="E10" s="8">
        <v>65</v>
      </c>
      <c r="F10" s="8">
        <v>80</v>
      </c>
      <c r="G10" s="8">
        <v>55</v>
      </c>
      <c r="H10" s="8">
        <v>80</v>
      </c>
      <c r="I10" s="8">
        <v>70</v>
      </c>
      <c r="J10" s="47">
        <f t="shared" si="2"/>
        <v>68.333333333333329</v>
      </c>
      <c r="K10" s="47">
        <f t="shared" si="3"/>
        <v>470.5555555555556</v>
      </c>
    </row>
    <row r="11" spans="1:11">
      <c r="A11" s="47">
        <v>9</v>
      </c>
      <c r="B11" s="9" t="s">
        <v>1283</v>
      </c>
      <c r="D11" s="8">
        <v>45</v>
      </c>
      <c r="E11" s="8">
        <v>40</v>
      </c>
      <c r="F11" s="8">
        <v>15</v>
      </c>
      <c r="G11" s="8">
        <v>25</v>
      </c>
      <c r="H11" s="8">
        <v>35</v>
      </c>
      <c r="I11" s="8">
        <v>15</v>
      </c>
      <c r="J11" s="47">
        <f t="shared" si="2"/>
        <v>29.166666666666668</v>
      </c>
      <c r="K11" s="47">
        <f t="shared" si="3"/>
        <v>213.88888888888891</v>
      </c>
    </row>
    <row r="12" spans="1:11">
      <c r="A12" s="47">
        <v>10</v>
      </c>
      <c r="B12" s="9" t="s">
        <v>1284</v>
      </c>
      <c r="D12" s="8">
        <v>90</v>
      </c>
      <c r="E12" s="8">
        <v>50</v>
      </c>
      <c r="F12" s="8">
        <v>80</v>
      </c>
      <c r="G12" s="8">
        <v>70</v>
      </c>
      <c r="H12" s="8">
        <v>90</v>
      </c>
      <c r="I12" s="8">
        <v>75</v>
      </c>
      <c r="J12" s="47">
        <f t="shared" si="2"/>
        <v>75.833333333333329</v>
      </c>
      <c r="K12" s="47">
        <f t="shared" si="3"/>
        <v>521.11111111111109</v>
      </c>
    </row>
    <row r="13" spans="1:11">
      <c r="A13" s="47">
        <v>11</v>
      </c>
      <c r="B13" s="9" t="s">
        <v>1285</v>
      </c>
      <c r="D13" s="8">
        <v>25</v>
      </c>
      <c r="E13" s="8">
        <v>25</v>
      </c>
      <c r="F13" s="8">
        <v>50</v>
      </c>
      <c r="G13" s="8">
        <v>70</v>
      </c>
      <c r="H13" s="8">
        <v>45</v>
      </c>
      <c r="I13" s="8">
        <v>50</v>
      </c>
      <c r="J13" s="47">
        <f t="shared" si="2"/>
        <v>44.166666666666664</v>
      </c>
      <c r="K13" s="47">
        <f t="shared" si="3"/>
        <v>283.88888888888891</v>
      </c>
    </row>
    <row r="14" spans="1:11">
      <c r="A14" s="47">
        <v>12</v>
      </c>
      <c r="B14" s="9" t="s">
        <v>1286</v>
      </c>
      <c r="D14" s="8">
        <v>90</v>
      </c>
      <c r="E14" s="8">
        <v>65</v>
      </c>
      <c r="F14" s="8">
        <v>75</v>
      </c>
      <c r="G14" s="8">
        <v>80</v>
      </c>
      <c r="H14" s="8">
        <v>85</v>
      </c>
      <c r="I14" s="8">
        <v>75</v>
      </c>
      <c r="J14" s="47">
        <f t="shared" si="2"/>
        <v>78.333333333333329</v>
      </c>
      <c r="K14" s="47">
        <f t="shared" si="3"/>
        <v>544.44444444444434</v>
      </c>
    </row>
    <row r="15" spans="1:11">
      <c r="A15" s="47">
        <v>13</v>
      </c>
      <c r="B15" s="9" t="s">
        <v>1287</v>
      </c>
      <c r="D15" s="8">
        <v>100</v>
      </c>
      <c r="E15" s="8">
        <v>95</v>
      </c>
      <c r="F15" s="8">
        <v>100</v>
      </c>
      <c r="G15" s="8">
        <v>100</v>
      </c>
      <c r="H15" s="8">
        <v>100</v>
      </c>
      <c r="I15" s="8">
        <v>100</v>
      </c>
      <c r="J15" s="47">
        <f t="shared" si="2"/>
        <v>99.166666666666671</v>
      </c>
      <c r="K15" s="47">
        <f t="shared" si="3"/>
        <v>692.22222222222217</v>
      </c>
    </row>
    <row r="16" spans="1:11">
      <c r="A16">
        <v>14</v>
      </c>
      <c r="D16">
        <f>SUM(D3:D15)/13</f>
        <v>67.692307692307693</v>
      </c>
      <c r="E16" s="47">
        <f t="shared" ref="E16:K16" si="4">SUM(E3:E15)/13</f>
        <v>54.615384615384613</v>
      </c>
      <c r="F16" s="47">
        <f t="shared" si="4"/>
        <v>70.384615384615387</v>
      </c>
      <c r="G16" s="47">
        <f t="shared" si="4"/>
        <v>54.615384615384613</v>
      </c>
      <c r="H16" s="47">
        <f t="shared" si="4"/>
        <v>75.384615384615387</v>
      </c>
      <c r="I16" s="47">
        <f t="shared" si="4"/>
        <v>61.53846153846154</v>
      </c>
      <c r="J16" s="47">
        <f t="shared" si="4"/>
        <v>64.038461538461533</v>
      </c>
      <c r="K16" s="47">
        <f t="shared" si="4"/>
        <v>441.83760683760681</v>
      </c>
    </row>
    <row r="17" spans="1:11">
      <c r="A17">
        <v>15</v>
      </c>
      <c r="J17">
        <f t="shared" si="0"/>
        <v>0</v>
      </c>
      <c r="K17">
        <f t="shared" si="1"/>
        <v>0</v>
      </c>
    </row>
    <row r="18" spans="1:11">
      <c r="A18">
        <v>16</v>
      </c>
      <c r="J18">
        <f t="shared" si="0"/>
        <v>0</v>
      </c>
      <c r="K18">
        <f t="shared" si="1"/>
        <v>0</v>
      </c>
    </row>
    <row r="19" spans="1:11">
      <c r="A19">
        <v>17</v>
      </c>
      <c r="J19">
        <f t="shared" si="0"/>
        <v>0</v>
      </c>
      <c r="K19">
        <f t="shared" si="1"/>
        <v>0</v>
      </c>
    </row>
    <row r="20" spans="1:11">
      <c r="A20">
        <v>18</v>
      </c>
      <c r="J20">
        <f t="shared" si="0"/>
        <v>0</v>
      </c>
      <c r="K20">
        <f t="shared" si="1"/>
        <v>0</v>
      </c>
    </row>
    <row r="21" spans="1:11">
      <c r="A21">
        <v>19</v>
      </c>
      <c r="J21">
        <f t="shared" si="0"/>
        <v>0</v>
      </c>
      <c r="K21">
        <f t="shared" si="1"/>
        <v>0</v>
      </c>
    </row>
    <row r="22" spans="1:11">
      <c r="A22">
        <v>22</v>
      </c>
      <c r="J22">
        <f t="shared" si="0"/>
        <v>0</v>
      </c>
      <c r="K22">
        <f t="shared" si="1"/>
        <v>0</v>
      </c>
    </row>
    <row r="23" spans="1:11">
      <c r="A23">
        <v>23</v>
      </c>
      <c r="J23">
        <f t="shared" si="0"/>
        <v>0</v>
      </c>
      <c r="K23">
        <f t="shared" si="1"/>
        <v>0</v>
      </c>
    </row>
    <row r="24" spans="1:11">
      <c r="A24">
        <v>24</v>
      </c>
      <c r="J24">
        <f t="shared" si="0"/>
        <v>0</v>
      </c>
      <c r="K24">
        <f t="shared" si="1"/>
        <v>0</v>
      </c>
    </row>
    <row r="25" spans="1:11">
      <c r="A25">
        <v>25</v>
      </c>
      <c r="J25">
        <f t="shared" si="0"/>
        <v>0</v>
      </c>
      <c r="K25">
        <f t="shared" si="1"/>
        <v>0</v>
      </c>
    </row>
    <row r="26" spans="1:11">
      <c r="A26">
        <v>26</v>
      </c>
      <c r="J26">
        <f t="shared" si="0"/>
        <v>0</v>
      </c>
      <c r="K26">
        <f t="shared" si="1"/>
        <v>0</v>
      </c>
    </row>
    <row r="27" spans="1:11">
      <c r="A27">
        <v>27</v>
      </c>
      <c r="J27">
        <f t="shared" si="0"/>
        <v>0</v>
      </c>
      <c r="K27">
        <f t="shared" si="1"/>
        <v>0</v>
      </c>
    </row>
    <row r="28" spans="1:11">
      <c r="A28">
        <v>28</v>
      </c>
      <c r="J28">
        <f t="shared" si="0"/>
        <v>0</v>
      </c>
      <c r="K28">
        <f t="shared" si="1"/>
        <v>0</v>
      </c>
    </row>
    <row r="29" spans="1:11">
      <c r="A29">
        <v>29</v>
      </c>
      <c r="J29">
        <f t="shared" si="0"/>
        <v>0</v>
      </c>
      <c r="K29">
        <f t="shared" si="1"/>
        <v>0</v>
      </c>
    </row>
    <row r="30" spans="1:11">
      <c r="A30">
        <v>30</v>
      </c>
      <c r="J30">
        <f t="shared" si="0"/>
        <v>0</v>
      </c>
      <c r="K30">
        <f t="shared" si="1"/>
        <v>0</v>
      </c>
    </row>
    <row r="31" spans="1:11">
      <c r="A31">
        <v>31</v>
      </c>
      <c r="J31">
        <f t="shared" si="0"/>
        <v>0</v>
      </c>
      <c r="K31">
        <f t="shared" si="1"/>
        <v>0</v>
      </c>
    </row>
    <row r="32" spans="1:11">
      <c r="A32">
        <v>32</v>
      </c>
      <c r="J32">
        <f t="shared" si="0"/>
        <v>0</v>
      </c>
      <c r="K32">
        <f t="shared" si="1"/>
        <v>0</v>
      </c>
    </row>
    <row r="33" spans="1:11">
      <c r="A33">
        <v>33</v>
      </c>
      <c r="J33">
        <f t="shared" si="0"/>
        <v>0</v>
      </c>
      <c r="K33">
        <f t="shared" si="1"/>
        <v>0</v>
      </c>
    </row>
    <row r="34" spans="1:11">
      <c r="A34">
        <v>34</v>
      </c>
      <c r="J34">
        <f t="shared" si="0"/>
        <v>0</v>
      </c>
      <c r="K34">
        <f t="shared" si="1"/>
        <v>0</v>
      </c>
    </row>
    <row r="35" spans="1:11">
      <c r="A35">
        <v>35</v>
      </c>
      <c r="J35">
        <f t="shared" ref="J35:J66" si="5">SUM(D35:I35)/6</f>
        <v>0</v>
      </c>
      <c r="K35">
        <f t="shared" ref="K35:K66" si="6">SUM((( (D35*4+E35*4+F35*2+G35*2+H35*2+I35*4)/18)/100)*700)</f>
        <v>0</v>
      </c>
    </row>
    <row r="36" spans="1:11">
      <c r="A36">
        <v>36</v>
      </c>
      <c r="J36">
        <f t="shared" si="5"/>
        <v>0</v>
      </c>
      <c r="K36">
        <f t="shared" si="6"/>
        <v>0</v>
      </c>
    </row>
    <row r="37" spans="1:11">
      <c r="A37">
        <v>37</v>
      </c>
      <c r="J37">
        <f t="shared" si="5"/>
        <v>0</v>
      </c>
      <c r="K37">
        <f t="shared" si="6"/>
        <v>0</v>
      </c>
    </row>
    <row r="38" spans="1:11">
      <c r="A38">
        <v>38</v>
      </c>
      <c r="J38">
        <f t="shared" si="5"/>
        <v>0</v>
      </c>
      <c r="K38">
        <f t="shared" si="6"/>
        <v>0</v>
      </c>
    </row>
    <row r="39" spans="1:11">
      <c r="A39">
        <v>39</v>
      </c>
      <c r="J39">
        <f t="shared" si="5"/>
        <v>0</v>
      </c>
      <c r="K39">
        <f t="shared" si="6"/>
        <v>0</v>
      </c>
    </row>
    <row r="40" spans="1:11">
      <c r="A40">
        <v>40</v>
      </c>
      <c r="J40">
        <f t="shared" si="5"/>
        <v>0</v>
      </c>
      <c r="K40">
        <f t="shared" si="6"/>
        <v>0</v>
      </c>
    </row>
    <row r="41" spans="1:11">
      <c r="A41">
        <v>41</v>
      </c>
      <c r="J41">
        <f t="shared" si="5"/>
        <v>0</v>
      </c>
      <c r="K41">
        <f t="shared" si="6"/>
        <v>0</v>
      </c>
    </row>
    <row r="42" spans="1:11">
      <c r="A42">
        <v>42</v>
      </c>
      <c r="J42">
        <f t="shared" si="5"/>
        <v>0</v>
      </c>
      <c r="K42">
        <f t="shared" si="6"/>
        <v>0</v>
      </c>
    </row>
    <row r="43" spans="1:11">
      <c r="A43">
        <v>43</v>
      </c>
      <c r="J43">
        <f t="shared" si="5"/>
        <v>0</v>
      </c>
      <c r="K43">
        <f t="shared" si="6"/>
        <v>0</v>
      </c>
    </row>
    <row r="44" spans="1:11">
      <c r="A44">
        <v>44</v>
      </c>
      <c r="J44">
        <f t="shared" si="5"/>
        <v>0</v>
      </c>
      <c r="K44">
        <f t="shared" si="6"/>
        <v>0</v>
      </c>
    </row>
    <row r="45" spans="1:11">
      <c r="A45">
        <v>45</v>
      </c>
      <c r="J45">
        <f t="shared" si="5"/>
        <v>0</v>
      </c>
      <c r="K45">
        <f t="shared" si="6"/>
        <v>0</v>
      </c>
    </row>
    <row r="46" spans="1:11">
      <c r="A46">
        <v>46</v>
      </c>
      <c r="J46">
        <f t="shared" si="5"/>
        <v>0</v>
      </c>
      <c r="K46">
        <f t="shared" si="6"/>
        <v>0</v>
      </c>
    </row>
    <row r="47" spans="1:11">
      <c r="A47">
        <v>47</v>
      </c>
      <c r="J47">
        <f t="shared" si="5"/>
        <v>0</v>
      </c>
      <c r="K47">
        <f t="shared" si="6"/>
        <v>0</v>
      </c>
    </row>
    <row r="48" spans="1:11">
      <c r="A48">
        <v>48</v>
      </c>
      <c r="J48">
        <f t="shared" si="5"/>
        <v>0</v>
      </c>
      <c r="K48">
        <f t="shared" si="6"/>
        <v>0</v>
      </c>
    </row>
    <row r="49" spans="1:11">
      <c r="A49">
        <v>49</v>
      </c>
      <c r="J49">
        <f t="shared" si="5"/>
        <v>0</v>
      </c>
      <c r="K49">
        <f t="shared" si="6"/>
        <v>0</v>
      </c>
    </row>
    <row r="50" spans="1:11">
      <c r="A50">
        <v>50</v>
      </c>
      <c r="J50">
        <f t="shared" si="5"/>
        <v>0</v>
      </c>
      <c r="K50">
        <f t="shared" si="6"/>
        <v>0</v>
      </c>
    </row>
    <row r="51" spans="1:11">
      <c r="A51">
        <v>51</v>
      </c>
      <c r="J51">
        <f t="shared" si="5"/>
        <v>0</v>
      </c>
      <c r="K51">
        <f t="shared" si="6"/>
        <v>0</v>
      </c>
    </row>
    <row r="52" spans="1:11">
      <c r="A52">
        <v>52</v>
      </c>
      <c r="J52">
        <f t="shared" si="5"/>
        <v>0</v>
      </c>
      <c r="K52">
        <f t="shared" si="6"/>
        <v>0</v>
      </c>
    </row>
    <row r="53" spans="1:11">
      <c r="A53">
        <v>53</v>
      </c>
      <c r="J53">
        <f t="shared" si="5"/>
        <v>0</v>
      </c>
      <c r="K53">
        <f t="shared" si="6"/>
        <v>0</v>
      </c>
    </row>
    <row r="54" spans="1:11">
      <c r="A54">
        <v>54</v>
      </c>
      <c r="J54">
        <f t="shared" si="5"/>
        <v>0</v>
      </c>
      <c r="K54">
        <f t="shared" si="6"/>
        <v>0</v>
      </c>
    </row>
    <row r="55" spans="1:11">
      <c r="A55">
        <v>55</v>
      </c>
      <c r="J55">
        <f t="shared" si="5"/>
        <v>0</v>
      </c>
      <c r="K55">
        <f t="shared" si="6"/>
        <v>0</v>
      </c>
    </row>
    <row r="56" spans="1:11">
      <c r="A56">
        <v>56</v>
      </c>
      <c r="J56">
        <f t="shared" si="5"/>
        <v>0</v>
      </c>
      <c r="K56">
        <f t="shared" si="6"/>
        <v>0</v>
      </c>
    </row>
    <row r="57" spans="1:11">
      <c r="A57">
        <v>57</v>
      </c>
      <c r="J57">
        <f t="shared" si="5"/>
        <v>0</v>
      </c>
      <c r="K57">
        <f t="shared" si="6"/>
        <v>0</v>
      </c>
    </row>
    <row r="58" spans="1:11">
      <c r="A58">
        <v>58</v>
      </c>
      <c r="J58">
        <f t="shared" si="5"/>
        <v>0</v>
      </c>
      <c r="K58">
        <f t="shared" si="6"/>
        <v>0</v>
      </c>
    </row>
    <row r="59" spans="1:11">
      <c r="A59">
        <v>59</v>
      </c>
      <c r="J59">
        <f t="shared" si="5"/>
        <v>0</v>
      </c>
      <c r="K59">
        <f t="shared" si="6"/>
        <v>0</v>
      </c>
    </row>
    <row r="60" spans="1:11">
      <c r="A60">
        <v>60</v>
      </c>
      <c r="J60">
        <f t="shared" si="5"/>
        <v>0</v>
      </c>
      <c r="K60">
        <f t="shared" si="6"/>
        <v>0</v>
      </c>
    </row>
    <row r="61" spans="1:11">
      <c r="A61">
        <v>61</v>
      </c>
      <c r="J61">
        <f t="shared" si="5"/>
        <v>0</v>
      </c>
      <c r="K61">
        <f t="shared" si="6"/>
        <v>0</v>
      </c>
    </row>
    <row r="62" spans="1:11">
      <c r="A62">
        <v>62</v>
      </c>
      <c r="J62">
        <f t="shared" si="5"/>
        <v>0</v>
      </c>
      <c r="K62">
        <f t="shared" si="6"/>
        <v>0</v>
      </c>
    </row>
    <row r="63" spans="1:11">
      <c r="A63">
        <v>63</v>
      </c>
      <c r="J63">
        <f t="shared" si="5"/>
        <v>0</v>
      </c>
      <c r="K63">
        <f t="shared" si="6"/>
        <v>0</v>
      </c>
    </row>
    <row r="64" spans="1:11">
      <c r="A64">
        <v>64</v>
      </c>
      <c r="J64">
        <f t="shared" si="5"/>
        <v>0</v>
      </c>
      <c r="K64">
        <f t="shared" si="6"/>
        <v>0</v>
      </c>
    </row>
    <row r="65" spans="1:11">
      <c r="A65">
        <v>65</v>
      </c>
      <c r="J65">
        <f t="shared" si="5"/>
        <v>0</v>
      </c>
      <c r="K65">
        <f t="shared" si="6"/>
        <v>0</v>
      </c>
    </row>
    <row r="66" spans="1:11">
      <c r="A66">
        <v>66</v>
      </c>
      <c r="J66">
        <f t="shared" si="5"/>
        <v>0</v>
      </c>
      <c r="K66">
        <f t="shared" si="6"/>
        <v>0</v>
      </c>
    </row>
    <row r="67" spans="1:11">
      <c r="A67">
        <v>68</v>
      </c>
      <c r="J67">
        <f t="shared" ref="J67:J98" si="7">SUM(D67:I67)/6</f>
        <v>0</v>
      </c>
      <c r="K67">
        <f t="shared" ref="K67:K98" si="8">SUM((( (D67*4+E67*4+F67*2+G67*2+H67*2+I67*4)/18)/100)*700)</f>
        <v>0</v>
      </c>
    </row>
    <row r="68" spans="1:11">
      <c r="A68">
        <v>69</v>
      </c>
      <c r="J68">
        <f t="shared" si="7"/>
        <v>0</v>
      </c>
      <c r="K68">
        <f t="shared" si="8"/>
        <v>0</v>
      </c>
    </row>
    <row r="69" spans="1:11">
      <c r="A69">
        <v>70</v>
      </c>
      <c r="J69">
        <f t="shared" si="7"/>
        <v>0</v>
      </c>
      <c r="K69">
        <f t="shared" si="8"/>
        <v>0</v>
      </c>
    </row>
    <row r="70" spans="1:11">
      <c r="A70">
        <v>71</v>
      </c>
      <c r="J70">
        <f t="shared" si="7"/>
        <v>0</v>
      </c>
      <c r="K70">
        <f t="shared" si="8"/>
        <v>0</v>
      </c>
    </row>
    <row r="71" spans="1:11">
      <c r="A71">
        <v>72</v>
      </c>
      <c r="J71">
        <f t="shared" si="7"/>
        <v>0</v>
      </c>
      <c r="K71">
        <f t="shared" si="8"/>
        <v>0</v>
      </c>
    </row>
    <row r="72" spans="1:11">
      <c r="A72">
        <v>73</v>
      </c>
      <c r="J72">
        <f t="shared" si="7"/>
        <v>0</v>
      </c>
      <c r="K72">
        <f t="shared" si="8"/>
        <v>0</v>
      </c>
    </row>
    <row r="73" spans="1:11">
      <c r="A73">
        <v>74</v>
      </c>
      <c r="J73">
        <f t="shared" si="7"/>
        <v>0</v>
      </c>
      <c r="K73">
        <f t="shared" si="8"/>
        <v>0</v>
      </c>
    </row>
    <row r="74" spans="1:11">
      <c r="A74">
        <v>75</v>
      </c>
      <c r="J74">
        <f t="shared" si="7"/>
        <v>0</v>
      </c>
      <c r="K74">
        <f t="shared" si="8"/>
        <v>0</v>
      </c>
    </row>
    <row r="75" spans="1:11">
      <c r="A75">
        <v>76</v>
      </c>
      <c r="J75">
        <f t="shared" si="7"/>
        <v>0</v>
      </c>
      <c r="K75">
        <f t="shared" si="8"/>
        <v>0</v>
      </c>
    </row>
    <row r="76" spans="1:11">
      <c r="A76">
        <v>77</v>
      </c>
      <c r="J76">
        <f t="shared" si="7"/>
        <v>0</v>
      </c>
      <c r="K76">
        <f t="shared" si="8"/>
        <v>0</v>
      </c>
    </row>
    <row r="77" spans="1:11">
      <c r="A77">
        <v>78</v>
      </c>
      <c r="J77">
        <f t="shared" si="7"/>
        <v>0</v>
      </c>
      <c r="K77">
        <f t="shared" si="8"/>
        <v>0</v>
      </c>
    </row>
    <row r="78" spans="1:11">
      <c r="A78">
        <v>79</v>
      </c>
      <c r="J78">
        <f t="shared" si="7"/>
        <v>0</v>
      </c>
      <c r="K78">
        <f t="shared" si="8"/>
        <v>0</v>
      </c>
    </row>
    <row r="79" spans="1:11">
      <c r="A79">
        <v>80</v>
      </c>
      <c r="J79">
        <f t="shared" si="7"/>
        <v>0</v>
      </c>
      <c r="K79">
        <f t="shared" si="8"/>
        <v>0</v>
      </c>
    </row>
    <row r="80" spans="1:11">
      <c r="A80">
        <v>81</v>
      </c>
      <c r="J80">
        <f t="shared" si="7"/>
        <v>0</v>
      </c>
      <c r="K80">
        <f t="shared" si="8"/>
        <v>0</v>
      </c>
    </row>
    <row r="81" spans="1:11">
      <c r="A81">
        <v>82</v>
      </c>
      <c r="J81">
        <f t="shared" si="7"/>
        <v>0</v>
      </c>
      <c r="K81">
        <f t="shared" si="8"/>
        <v>0</v>
      </c>
    </row>
    <row r="82" spans="1:11">
      <c r="A82">
        <v>83</v>
      </c>
      <c r="J82">
        <f t="shared" si="7"/>
        <v>0</v>
      </c>
      <c r="K82">
        <f t="shared" si="8"/>
        <v>0</v>
      </c>
    </row>
    <row r="83" spans="1:11">
      <c r="A83">
        <v>84</v>
      </c>
      <c r="J83">
        <f t="shared" si="7"/>
        <v>0</v>
      </c>
      <c r="K83">
        <f t="shared" si="8"/>
        <v>0</v>
      </c>
    </row>
    <row r="84" spans="1:11">
      <c r="A84">
        <v>85</v>
      </c>
      <c r="J84">
        <f t="shared" si="7"/>
        <v>0</v>
      </c>
      <c r="K84">
        <f t="shared" si="8"/>
        <v>0</v>
      </c>
    </row>
    <row r="85" spans="1:11">
      <c r="A85">
        <v>86</v>
      </c>
      <c r="J85">
        <f t="shared" si="7"/>
        <v>0</v>
      </c>
      <c r="K85">
        <f t="shared" si="8"/>
        <v>0</v>
      </c>
    </row>
    <row r="86" spans="1:11">
      <c r="A86">
        <v>87</v>
      </c>
      <c r="J86">
        <f t="shared" si="7"/>
        <v>0</v>
      </c>
      <c r="K86">
        <f t="shared" si="8"/>
        <v>0</v>
      </c>
    </row>
    <row r="87" spans="1:11">
      <c r="A87">
        <v>88</v>
      </c>
      <c r="J87">
        <f t="shared" si="7"/>
        <v>0</v>
      </c>
      <c r="K87">
        <f t="shared" si="8"/>
        <v>0</v>
      </c>
    </row>
    <row r="88" spans="1:11">
      <c r="A88">
        <v>89</v>
      </c>
      <c r="J88">
        <f t="shared" si="7"/>
        <v>0</v>
      </c>
      <c r="K88">
        <f t="shared" si="8"/>
        <v>0</v>
      </c>
    </row>
    <row r="89" spans="1:11">
      <c r="A89">
        <v>90</v>
      </c>
      <c r="J89">
        <f t="shared" si="7"/>
        <v>0</v>
      </c>
      <c r="K89">
        <f t="shared" si="8"/>
        <v>0</v>
      </c>
    </row>
    <row r="90" spans="1:11">
      <c r="A90">
        <v>91</v>
      </c>
      <c r="J90">
        <f t="shared" si="7"/>
        <v>0</v>
      </c>
      <c r="K90">
        <f t="shared" si="8"/>
        <v>0</v>
      </c>
    </row>
    <row r="91" spans="1:11">
      <c r="A91">
        <v>92</v>
      </c>
      <c r="J91">
        <f t="shared" si="7"/>
        <v>0</v>
      </c>
      <c r="K91">
        <f t="shared" si="8"/>
        <v>0</v>
      </c>
    </row>
    <row r="92" spans="1:11">
      <c r="A92">
        <v>93</v>
      </c>
      <c r="J92">
        <f t="shared" si="7"/>
        <v>0</v>
      </c>
      <c r="K92">
        <f t="shared" si="8"/>
        <v>0</v>
      </c>
    </row>
    <row r="93" spans="1:11">
      <c r="A93">
        <v>94</v>
      </c>
      <c r="J93">
        <f t="shared" si="7"/>
        <v>0</v>
      </c>
      <c r="K93">
        <f t="shared" si="8"/>
        <v>0</v>
      </c>
    </row>
    <row r="94" spans="1:11">
      <c r="A94">
        <v>95</v>
      </c>
      <c r="J94">
        <f t="shared" si="7"/>
        <v>0</v>
      </c>
      <c r="K94">
        <f t="shared" si="8"/>
        <v>0</v>
      </c>
    </row>
    <row r="95" spans="1:11">
      <c r="A95">
        <v>96</v>
      </c>
      <c r="J95">
        <f t="shared" si="7"/>
        <v>0</v>
      </c>
      <c r="K95">
        <f t="shared" si="8"/>
        <v>0</v>
      </c>
    </row>
    <row r="96" spans="1:11">
      <c r="A96">
        <v>97</v>
      </c>
      <c r="J96">
        <f t="shared" si="7"/>
        <v>0</v>
      </c>
      <c r="K96">
        <f t="shared" si="8"/>
        <v>0</v>
      </c>
    </row>
    <row r="97" spans="1:11">
      <c r="A97">
        <v>98</v>
      </c>
      <c r="J97">
        <f t="shared" si="7"/>
        <v>0</v>
      </c>
      <c r="K97">
        <f t="shared" si="8"/>
        <v>0</v>
      </c>
    </row>
    <row r="98" spans="1:11">
      <c r="A98">
        <v>99</v>
      </c>
      <c r="J98">
        <f t="shared" si="7"/>
        <v>0</v>
      </c>
      <c r="K98">
        <f t="shared" si="8"/>
        <v>0</v>
      </c>
    </row>
    <row r="99" spans="1:11">
      <c r="A99">
        <v>100</v>
      </c>
      <c r="J99">
        <f t="shared" ref="J99:J130" si="9">SUM(D99:I99)/6</f>
        <v>0</v>
      </c>
      <c r="K99">
        <f t="shared" ref="K99:K130" si="10">SUM((( (D99*4+E99*4+F99*2+G99*2+H99*2+I99*4)/18)/100)*700)</f>
        <v>0</v>
      </c>
    </row>
    <row r="100" spans="1:11">
      <c r="A100">
        <v>101</v>
      </c>
      <c r="J100">
        <f t="shared" si="9"/>
        <v>0</v>
      </c>
      <c r="K100">
        <f t="shared" si="10"/>
        <v>0</v>
      </c>
    </row>
    <row r="101" spans="1:11">
      <c r="A101">
        <v>102</v>
      </c>
      <c r="J101">
        <f t="shared" si="9"/>
        <v>0</v>
      </c>
      <c r="K101">
        <f t="shared" si="10"/>
        <v>0</v>
      </c>
    </row>
    <row r="102" spans="1:11">
      <c r="A102">
        <v>105</v>
      </c>
      <c r="J102">
        <f t="shared" si="9"/>
        <v>0</v>
      </c>
      <c r="K102">
        <f t="shared" si="10"/>
        <v>0</v>
      </c>
    </row>
    <row r="103" spans="1:11">
      <c r="A103">
        <v>106</v>
      </c>
      <c r="J103">
        <f t="shared" si="9"/>
        <v>0</v>
      </c>
      <c r="K103">
        <f t="shared" si="10"/>
        <v>0</v>
      </c>
    </row>
    <row r="104" spans="1:11">
      <c r="A104">
        <v>107</v>
      </c>
      <c r="J104">
        <f t="shared" si="9"/>
        <v>0</v>
      </c>
      <c r="K104">
        <f t="shared" si="10"/>
        <v>0</v>
      </c>
    </row>
    <row r="105" spans="1:11">
      <c r="A105">
        <v>108</v>
      </c>
      <c r="J105">
        <f t="shared" si="9"/>
        <v>0</v>
      </c>
      <c r="K105">
        <f t="shared" si="10"/>
        <v>0</v>
      </c>
    </row>
    <row r="106" spans="1:11">
      <c r="A106">
        <v>109</v>
      </c>
      <c r="J106">
        <f t="shared" si="9"/>
        <v>0</v>
      </c>
      <c r="K106">
        <f t="shared" si="10"/>
        <v>0</v>
      </c>
    </row>
    <row r="107" spans="1:11">
      <c r="A107">
        <v>110</v>
      </c>
      <c r="J107">
        <f t="shared" si="9"/>
        <v>0</v>
      </c>
      <c r="K107">
        <f t="shared" si="10"/>
        <v>0</v>
      </c>
    </row>
    <row r="108" spans="1:11">
      <c r="A108">
        <v>111</v>
      </c>
      <c r="J108">
        <f t="shared" si="9"/>
        <v>0</v>
      </c>
      <c r="K108">
        <f t="shared" si="10"/>
        <v>0</v>
      </c>
    </row>
    <row r="109" spans="1:11">
      <c r="A109">
        <v>112</v>
      </c>
      <c r="J109">
        <f t="shared" si="9"/>
        <v>0</v>
      </c>
      <c r="K109">
        <f t="shared" si="10"/>
        <v>0</v>
      </c>
    </row>
    <row r="110" spans="1:11">
      <c r="A110">
        <v>113</v>
      </c>
      <c r="J110">
        <f t="shared" si="9"/>
        <v>0</v>
      </c>
      <c r="K110">
        <f t="shared" si="10"/>
        <v>0</v>
      </c>
    </row>
    <row r="111" spans="1:11">
      <c r="A111">
        <v>114</v>
      </c>
      <c r="J111">
        <f t="shared" si="9"/>
        <v>0</v>
      </c>
      <c r="K111">
        <f t="shared" si="10"/>
        <v>0</v>
      </c>
    </row>
    <row r="112" spans="1:11">
      <c r="A112">
        <v>115</v>
      </c>
      <c r="J112">
        <f t="shared" si="9"/>
        <v>0</v>
      </c>
      <c r="K112">
        <f t="shared" si="10"/>
        <v>0</v>
      </c>
    </row>
    <row r="113" spans="1:11">
      <c r="A113">
        <v>116</v>
      </c>
      <c r="J113">
        <f t="shared" si="9"/>
        <v>0</v>
      </c>
      <c r="K113">
        <f t="shared" si="10"/>
        <v>0</v>
      </c>
    </row>
    <row r="114" spans="1:11">
      <c r="A114">
        <v>117</v>
      </c>
      <c r="J114">
        <f t="shared" si="9"/>
        <v>0</v>
      </c>
      <c r="K114">
        <f t="shared" si="10"/>
        <v>0</v>
      </c>
    </row>
    <row r="115" spans="1:11">
      <c r="A115">
        <v>118</v>
      </c>
      <c r="J115">
        <f t="shared" si="9"/>
        <v>0</v>
      </c>
      <c r="K115">
        <f t="shared" si="10"/>
        <v>0</v>
      </c>
    </row>
    <row r="116" spans="1:11">
      <c r="A116">
        <v>119</v>
      </c>
      <c r="J116">
        <f t="shared" si="9"/>
        <v>0</v>
      </c>
      <c r="K116">
        <f t="shared" si="10"/>
        <v>0</v>
      </c>
    </row>
    <row r="117" spans="1:11">
      <c r="A117">
        <v>120</v>
      </c>
      <c r="J117">
        <f t="shared" si="9"/>
        <v>0</v>
      </c>
      <c r="K117">
        <f t="shared" si="10"/>
        <v>0</v>
      </c>
    </row>
    <row r="118" spans="1:11">
      <c r="A118">
        <v>121</v>
      </c>
      <c r="J118">
        <f t="shared" si="9"/>
        <v>0</v>
      </c>
      <c r="K118">
        <f t="shared" si="10"/>
        <v>0</v>
      </c>
    </row>
    <row r="119" spans="1:11">
      <c r="A119">
        <v>122</v>
      </c>
      <c r="J119">
        <f t="shared" si="9"/>
        <v>0</v>
      </c>
      <c r="K119">
        <f t="shared" si="10"/>
        <v>0</v>
      </c>
    </row>
    <row r="120" spans="1:11">
      <c r="A120">
        <v>123</v>
      </c>
      <c r="J120">
        <f t="shared" si="9"/>
        <v>0</v>
      </c>
      <c r="K120">
        <f t="shared" si="10"/>
        <v>0</v>
      </c>
    </row>
    <row r="121" spans="1:11">
      <c r="A121">
        <v>124</v>
      </c>
      <c r="J121">
        <f t="shared" si="9"/>
        <v>0</v>
      </c>
      <c r="K121">
        <f t="shared" si="10"/>
        <v>0</v>
      </c>
    </row>
    <row r="122" spans="1:11">
      <c r="A122">
        <v>125</v>
      </c>
      <c r="J122">
        <f t="shared" si="9"/>
        <v>0</v>
      </c>
      <c r="K122">
        <f t="shared" si="10"/>
        <v>0</v>
      </c>
    </row>
    <row r="123" spans="1:11">
      <c r="A123">
        <v>126</v>
      </c>
      <c r="J123">
        <f t="shared" si="9"/>
        <v>0</v>
      </c>
      <c r="K123">
        <f t="shared" si="10"/>
        <v>0</v>
      </c>
    </row>
    <row r="124" spans="1:11">
      <c r="A124">
        <v>127</v>
      </c>
      <c r="J124">
        <f t="shared" si="9"/>
        <v>0</v>
      </c>
      <c r="K124">
        <f t="shared" si="10"/>
        <v>0</v>
      </c>
    </row>
    <row r="125" spans="1:11">
      <c r="A125">
        <v>128</v>
      </c>
      <c r="J125">
        <f t="shared" si="9"/>
        <v>0</v>
      </c>
      <c r="K125">
        <f t="shared" si="10"/>
        <v>0</v>
      </c>
    </row>
    <row r="126" spans="1:11">
      <c r="A126">
        <v>129</v>
      </c>
      <c r="J126">
        <f t="shared" si="9"/>
        <v>0</v>
      </c>
      <c r="K126">
        <f t="shared" si="10"/>
        <v>0</v>
      </c>
    </row>
    <row r="127" spans="1:11">
      <c r="A127">
        <v>130</v>
      </c>
      <c r="J127">
        <f t="shared" si="9"/>
        <v>0</v>
      </c>
      <c r="K127">
        <f t="shared" si="10"/>
        <v>0</v>
      </c>
    </row>
    <row r="128" spans="1:11">
      <c r="A128">
        <v>131</v>
      </c>
      <c r="J128">
        <f t="shared" si="9"/>
        <v>0</v>
      </c>
      <c r="K128">
        <f t="shared" si="10"/>
        <v>0</v>
      </c>
    </row>
    <row r="129" spans="1:11">
      <c r="A129">
        <v>132</v>
      </c>
      <c r="J129">
        <f t="shared" si="9"/>
        <v>0</v>
      </c>
      <c r="K129">
        <f t="shared" si="10"/>
        <v>0</v>
      </c>
    </row>
    <row r="130" spans="1:11">
      <c r="A130">
        <v>133</v>
      </c>
      <c r="J130">
        <f t="shared" si="9"/>
        <v>0</v>
      </c>
      <c r="K130">
        <f t="shared" si="10"/>
        <v>0</v>
      </c>
    </row>
    <row r="131" spans="1:11">
      <c r="A131">
        <v>134</v>
      </c>
      <c r="J131">
        <f t="shared" ref="J131:J155" si="11">SUM(D131:I131)/6</f>
        <v>0</v>
      </c>
      <c r="K131">
        <f t="shared" ref="K131:K155" si="12">SUM((( (D131*4+E131*4+F131*2+G131*2+H131*2+I131*4)/18)/100)*700)</f>
        <v>0</v>
      </c>
    </row>
    <row r="132" spans="1:11">
      <c r="A132">
        <v>135</v>
      </c>
      <c r="J132">
        <f t="shared" si="11"/>
        <v>0</v>
      </c>
      <c r="K132">
        <f t="shared" si="12"/>
        <v>0</v>
      </c>
    </row>
    <row r="133" spans="1:11">
      <c r="A133">
        <v>136</v>
      </c>
      <c r="J133">
        <f t="shared" si="11"/>
        <v>0</v>
      </c>
      <c r="K133">
        <f t="shared" si="12"/>
        <v>0</v>
      </c>
    </row>
    <row r="134" spans="1:11">
      <c r="A134">
        <v>137</v>
      </c>
      <c r="J134">
        <f t="shared" si="11"/>
        <v>0</v>
      </c>
      <c r="K134">
        <f t="shared" si="12"/>
        <v>0</v>
      </c>
    </row>
    <row r="135" spans="1:11">
      <c r="A135">
        <v>138</v>
      </c>
      <c r="J135">
        <f t="shared" si="11"/>
        <v>0</v>
      </c>
      <c r="K135">
        <f t="shared" si="12"/>
        <v>0</v>
      </c>
    </row>
    <row r="136" spans="1:11">
      <c r="A136">
        <v>139</v>
      </c>
      <c r="J136">
        <f t="shared" si="11"/>
        <v>0</v>
      </c>
      <c r="K136">
        <f t="shared" si="12"/>
        <v>0</v>
      </c>
    </row>
    <row r="137" spans="1:11">
      <c r="A137">
        <v>140</v>
      </c>
      <c r="J137">
        <f t="shared" si="11"/>
        <v>0</v>
      </c>
      <c r="K137">
        <f t="shared" si="12"/>
        <v>0</v>
      </c>
    </row>
    <row r="138" spans="1:11">
      <c r="A138">
        <v>141</v>
      </c>
      <c r="J138">
        <f t="shared" si="11"/>
        <v>0</v>
      </c>
      <c r="K138">
        <f t="shared" si="12"/>
        <v>0</v>
      </c>
    </row>
    <row r="139" spans="1:11">
      <c r="A139">
        <v>142</v>
      </c>
      <c r="J139">
        <f t="shared" si="11"/>
        <v>0</v>
      </c>
      <c r="K139">
        <f t="shared" si="12"/>
        <v>0</v>
      </c>
    </row>
    <row r="140" spans="1:11">
      <c r="A140">
        <v>143</v>
      </c>
      <c r="J140">
        <f t="shared" si="11"/>
        <v>0</v>
      </c>
      <c r="K140">
        <f t="shared" si="12"/>
        <v>0</v>
      </c>
    </row>
    <row r="141" spans="1:11">
      <c r="A141">
        <v>144</v>
      </c>
      <c r="J141">
        <f t="shared" si="11"/>
        <v>0</v>
      </c>
      <c r="K141">
        <f t="shared" si="12"/>
        <v>0</v>
      </c>
    </row>
    <row r="142" spans="1:11">
      <c r="A142">
        <v>145</v>
      </c>
      <c r="J142">
        <f t="shared" si="11"/>
        <v>0</v>
      </c>
      <c r="K142">
        <f t="shared" si="12"/>
        <v>0</v>
      </c>
    </row>
    <row r="143" spans="1:11">
      <c r="A143">
        <v>146</v>
      </c>
      <c r="J143">
        <f t="shared" si="11"/>
        <v>0</v>
      </c>
      <c r="K143">
        <f t="shared" si="12"/>
        <v>0</v>
      </c>
    </row>
    <row r="144" spans="1:11">
      <c r="A144">
        <v>147</v>
      </c>
      <c r="J144">
        <f t="shared" si="11"/>
        <v>0</v>
      </c>
      <c r="K144">
        <f t="shared" si="12"/>
        <v>0</v>
      </c>
    </row>
    <row r="145" spans="1:11">
      <c r="A145">
        <v>148</v>
      </c>
      <c r="J145">
        <f t="shared" si="11"/>
        <v>0</v>
      </c>
      <c r="K145">
        <f t="shared" si="12"/>
        <v>0</v>
      </c>
    </row>
    <row r="146" spans="1:11">
      <c r="A146">
        <v>149</v>
      </c>
      <c r="J146">
        <f t="shared" si="11"/>
        <v>0</v>
      </c>
      <c r="K146">
        <f t="shared" si="12"/>
        <v>0</v>
      </c>
    </row>
    <row r="147" spans="1:11">
      <c r="A147">
        <v>150</v>
      </c>
      <c r="J147">
        <f t="shared" si="11"/>
        <v>0</v>
      </c>
      <c r="K147">
        <f t="shared" si="12"/>
        <v>0</v>
      </c>
    </row>
    <row r="148" spans="1:11">
      <c r="A148">
        <v>151</v>
      </c>
      <c r="J148">
        <f t="shared" si="11"/>
        <v>0</v>
      </c>
      <c r="K148">
        <f t="shared" si="12"/>
        <v>0</v>
      </c>
    </row>
    <row r="149" spans="1:11">
      <c r="A149">
        <v>152</v>
      </c>
      <c r="J149">
        <f t="shared" si="11"/>
        <v>0</v>
      </c>
      <c r="K149">
        <f t="shared" si="12"/>
        <v>0</v>
      </c>
    </row>
    <row r="150" spans="1:11">
      <c r="A150">
        <v>153</v>
      </c>
      <c r="J150">
        <f t="shared" si="11"/>
        <v>0</v>
      </c>
      <c r="K150">
        <f t="shared" si="12"/>
        <v>0</v>
      </c>
    </row>
    <row r="151" spans="1:11">
      <c r="A151">
        <v>154</v>
      </c>
      <c r="J151">
        <f t="shared" si="11"/>
        <v>0</v>
      </c>
      <c r="K151">
        <f t="shared" si="12"/>
        <v>0</v>
      </c>
    </row>
    <row r="152" spans="1:11">
      <c r="A152">
        <v>155</v>
      </c>
      <c r="J152">
        <f t="shared" si="11"/>
        <v>0</v>
      </c>
      <c r="K152">
        <f t="shared" si="12"/>
        <v>0</v>
      </c>
    </row>
    <row r="153" spans="1:11">
      <c r="A153">
        <v>156</v>
      </c>
      <c r="J153">
        <f t="shared" si="11"/>
        <v>0</v>
      </c>
      <c r="K153">
        <f t="shared" si="12"/>
        <v>0</v>
      </c>
    </row>
    <row r="154" spans="1:11">
      <c r="A154">
        <v>157</v>
      </c>
      <c r="J154">
        <f t="shared" si="11"/>
        <v>0</v>
      </c>
      <c r="K154">
        <f t="shared" si="12"/>
        <v>0</v>
      </c>
    </row>
    <row r="155" spans="1:11">
      <c r="A155">
        <v>158</v>
      </c>
      <c r="J155">
        <f t="shared" si="11"/>
        <v>0</v>
      </c>
      <c r="K155">
        <f t="shared" si="12"/>
        <v>0</v>
      </c>
    </row>
  </sheetData>
  <sortState ref="A3:K156">
    <sortCondition descending="1" ref="K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1288</v>
      </c>
      <c r="D3" s="8">
        <v>45</v>
      </c>
      <c r="E3" s="8">
        <v>25</v>
      </c>
      <c r="F3" s="8">
        <v>55</v>
      </c>
      <c r="G3" s="8">
        <v>40</v>
      </c>
      <c r="H3" s="8">
        <v>65</v>
      </c>
      <c r="I3" s="8">
        <v>25</v>
      </c>
      <c r="J3">
        <f t="shared" ref="J3" si="0">SUM(D3:I3)/6</f>
        <v>42.5</v>
      </c>
      <c r="K3">
        <f t="shared" ref="K3" si="1">SUM((( (D3*4+E3*4+F3*2+G3*2+H3*2+I3*4)/18)/100)*700)</f>
        <v>272.22222222222217</v>
      </c>
    </row>
    <row r="4" spans="1:11">
      <c r="A4">
        <v>2</v>
      </c>
      <c r="B4" s="9" t="s">
        <v>1289</v>
      </c>
      <c r="C4" t="s">
        <v>12</v>
      </c>
      <c r="D4" s="8">
        <v>60</v>
      </c>
      <c r="E4" s="8">
        <v>35</v>
      </c>
      <c r="F4" s="8">
        <v>45</v>
      </c>
      <c r="G4" s="8">
        <v>30</v>
      </c>
      <c r="H4" s="8">
        <v>80</v>
      </c>
      <c r="I4" s="8">
        <v>25</v>
      </c>
      <c r="J4" s="47">
        <f t="shared" ref="J4:J57" si="2">SUM(D4:I4)/6</f>
        <v>45.833333333333336</v>
      </c>
      <c r="K4" s="47">
        <f t="shared" ref="K4:K57" si="3">SUM((( (D4*4+E4*4+F4*2+G4*2+H4*2+I4*4)/18)/100)*700)</f>
        <v>307.22222222222223</v>
      </c>
    </row>
    <row r="5" spans="1:11">
      <c r="A5" s="47">
        <v>3</v>
      </c>
      <c r="B5" s="9" t="s">
        <v>1290</v>
      </c>
      <c r="D5" s="8">
        <v>70</v>
      </c>
      <c r="E5" s="8">
        <v>55</v>
      </c>
      <c r="F5" s="8">
        <v>65</v>
      </c>
      <c r="G5" s="8">
        <v>55</v>
      </c>
      <c r="H5" s="8">
        <v>75</v>
      </c>
      <c r="I5" s="8">
        <v>60</v>
      </c>
      <c r="J5" s="47">
        <f t="shared" si="2"/>
        <v>63.333333333333336</v>
      </c>
      <c r="K5" s="47">
        <f t="shared" si="3"/>
        <v>439.44444444444446</v>
      </c>
    </row>
    <row r="6" spans="1:11">
      <c r="A6" s="47">
        <v>4</v>
      </c>
      <c r="B6" s="9" t="s">
        <v>1291</v>
      </c>
      <c r="C6" t="s">
        <v>12</v>
      </c>
      <c r="D6" s="8">
        <v>35</v>
      </c>
      <c r="E6" s="8">
        <v>55</v>
      </c>
      <c r="F6" s="8">
        <v>50</v>
      </c>
      <c r="G6" s="8">
        <v>20</v>
      </c>
      <c r="H6" s="8">
        <v>65</v>
      </c>
      <c r="I6" s="8">
        <v>60</v>
      </c>
      <c r="J6" s="47">
        <f t="shared" si="2"/>
        <v>47.5</v>
      </c>
      <c r="K6" s="47">
        <f t="shared" si="3"/>
        <v>338.33333333333331</v>
      </c>
    </row>
    <row r="7" spans="1:11">
      <c r="A7" s="47">
        <v>5</v>
      </c>
      <c r="B7" s="9" t="s">
        <v>1292</v>
      </c>
      <c r="C7" t="s">
        <v>12</v>
      </c>
      <c r="D7" s="8">
        <v>90</v>
      </c>
      <c r="E7" s="8">
        <v>25</v>
      </c>
      <c r="F7" s="8">
        <v>45</v>
      </c>
      <c r="G7" s="8">
        <v>40</v>
      </c>
      <c r="H7" s="8">
        <v>80</v>
      </c>
      <c r="I7" s="8">
        <v>50</v>
      </c>
      <c r="J7" s="47">
        <f t="shared" si="2"/>
        <v>55</v>
      </c>
      <c r="K7" s="47">
        <f t="shared" si="3"/>
        <v>385.00000000000006</v>
      </c>
    </row>
    <row r="8" spans="1:11">
      <c r="A8" s="47">
        <v>6</v>
      </c>
      <c r="B8" s="9" t="s">
        <v>1293</v>
      </c>
      <c r="C8" t="s">
        <v>12</v>
      </c>
      <c r="D8" s="8">
        <v>50</v>
      </c>
      <c r="E8" s="8">
        <v>20</v>
      </c>
      <c r="F8" s="8">
        <v>60</v>
      </c>
      <c r="G8" s="8">
        <v>45</v>
      </c>
      <c r="H8" s="8">
        <v>65</v>
      </c>
      <c r="I8" s="8">
        <v>55</v>
      </c>
      <c r="J8" s="47">
        <f t="shared" si="2"/>
        <v>49.166666666666664</v>
      </c>
      <c r="K8" s="47">
        <f t="shared" si="3"/>
        <v>326.66666666666663</v>
      </c>
    </row>
    <row r="9" spans="1:11">
      <c r="A9" s="47">
        <v>7</v>
      </c>
      <c r="B9" s="9" t="s">
        <v>1294</v>
      </c>
      <c r="D9" s="8">
        <v>40</v>
      </c>
      <c r="E9" s="8">
        <v>55</v>
      </c>
      <c r="F9" s="8">
        <v>15</v>
      </c>
      <c r="G9" s="8">
        <v>25</v>
      </c>
      <c r="H9" s="8">
        <v>50</v>
      </c>
      <c r="I9" s="8">
        <v>25</v>
      </c>
      <c r="J9" s="47">
        <f t="shared" si="2"/>
        <v>35</v>
      </c>
      <c r="K9" s="47">
        <f t="shared" si="3"/>
        <v>256.66666666666663</v>
      </c>
    </row>
    <row r="10" spans="1:11">
      <c r="A10" s="47">
        <v>8</v>
      </c>
      <c r="B10" s="9" t="s">
        <v>1295</v>
      </c>
      <c r="D10" s="8">
        <v>70</v>
      </c>
      <c r="E10" s="8">
        <v>45</v>
      </c>
      <c r="F10" s="8">
        <v>65</v>
      </c>
      <c r="G10" s="8">
        <v>80</v>
      </c>
      <c r="H10" s="8">
        <v>75</v>
      </c>
      <c r="I10" s="8">
        <v>55</v>
      </c>
      <c r="J10" s="47">
        <f t="shared" si="2"/>
        <v>65</v>
      </c>
      <c r="K10" s="47">
        <f t="shared" si="3"/>
        <v>435.55555555555554</v>
      </c>
    </row>
    <row r="11" spans="1:11">
      <c r="A11" s="47">
        <v>9</v>
      </c>
      <c r="B11" s="9" t="s">
        <v>1296</v>
      </c>
      <c r="D11" s="8">
        <v>35</v>
      </c>
      <c r="E11" s="8">
        <v>40</v>
      </c>
      <c r="F11" s="8">
        <v>20</v>
      </c>
      <c r="G11" s="8">
        <v>20</v>
      </c>
      <c r="H11" s="8">
        <v>30</v>
      </c>
      <c r="I11" s="8">
        <v>15</v>
      </c>
      <c r="J11" s="47">
        <f t="shared" si="2"/>
        <v>26.666666666666668</v>
      </c>
      <c r="K11" s="47">
        <f t="shared" si="3"/>
        <v>194.44444444444446</v>
      </c>
    </row>
    <row r="12" spans="1:11">
      <c r="A12" s="47">
        <v>10</v>
      </c>
      <c r="B12" s="9" t="s">
        <v>1297</v>
      </c>
      <c r="C12" t="s">
        <v>12</v>
      </c>
      <c r="D12" s="8">
        <v>50</v>
      </c>
      <c r="E12" s="8">
        <v>35</v>
      </c>
      <c r="F12" s="8">
        <v>60</v>
      </c>
      <c r="G12" s="8">
        <v>75</v>
      </c>
      <c r="H12" s="8">
        <v>45</v>
      </c>
      <c r="I12" s="8">
        <v>70</v>
      </c>
      <c r="J12" s="47">
        <f t="shared" si="2"/>
        <v>55.833333333333336</v>
      </c>
      <c r="K12" s="47">
        <f t="shared" si="3"/>
        <v>381.11111111111109</v>
      </c>
    </row>
    <row r="13" spans="1:11">
      <c r="A13" s="47">
        <v>11</v>
      </c>
      <c r="B13" s="9" t="s">
        <v>127</v>
      </c>
      <c r="C13" t="s">
        <v>12</v>
      </c>
      <c r="D13" s="8">
        <v>55</v>
      </c>
      <c r="E13" s="8">
        <v>15</v>
      </c>
      <c r="F13" s="8">
        <v>60</v>
      </c>
      <c r="G13" s="8">
        <v>40</v>
      </c>
      <c r="H13" s="8">
        <v>60</v>
      </c>
      <c r="I13" s="8">
        <v>40</v>
      </c>
      <c r="J13" s="47">
        <f t="shared" si="2"/>
        <v>45</v>
      </c>
      <c r="K13" s="47">
        <f t="shared" si="3"/>
        <v>295.55555555555554</v>
      </c>
    </row>
    <row r="14" spans="1:11">
      <c r="A14" s="47">
        <v>12</v>
      </c>
      <c r="B14" s="9" t="s">
        <v>1298</v>
      </c>
      <c r="C14" t="s">
        <v>12</v>
      </c>
      <c r="D14" s="8">
        <v>45</v>
      </c>
      <c r="E14" s="8">
        <v>50</v>
      </c>
      <c r="F14" s="8">
        <v>35</v>
      </c>
      <c r="G14" s="8">
        <v>35</v>
      </c>
      <c r="H14" s="8">
        <v>60</v>
      </c>
      <c r="I14" s="8">
        <v>25</v>
      </c>
      <c r="J14" s="47">
        <f t="shared" si="2"/>
        <v>41.666666666666664</v>
      </c>
      <c r="K14" s="47">
        <f t="shared" si="3"/>
        <v>287.77777777777783</v>
      </c>
    </row>
    <row r="15" spans="1:11">
      <c r="A15" s="47">
        <v>13</v>
      </c>
      <c r="B15" s="9" t="s">
        <v>1299</v>
      </c>
      <c r="D15" s="8">
        <v>25</v>
      </c>
      <c r="E15" s="8">
        <v>15</v>
      </c>
      <c r="F15" s="8">
        <v>30</v>
      </c>
      <c r="G15" s="8">
        <v>40</v>
      </c>
      <c r="H15" s="8">
        <v>40</v>
      </c>
      <c r="I15" s="8">
        <v>25</v>
      </c>
      <c r="J15" s="47">
        <f t="shared" si="2"/>
        <v>29.166666666666668</v>
      </c>
      <c r="K15" s="47">
        <f t="shared" si="3"/>
        <v>186.66666666666666</v>
      </c>
    </row>
    <row r="16" spans="1:11">
      <c r="A16" s="47">
        <v>14</v>
      </c>
      <c r="B16" s="9" t="s">
        <v>1300</v>
      </c>
      <c r="C16" t="s">
        <v>12</v>
      </c>
      <c r="D16" s="8">
        <v>80</v>
      </c>
      <c r="E16" s="8">
        <v>45</v>
      </c>
      <c r="F16" s="8">
        <v>75</v>
      </c>
      <c r="G16" s="8">
        <v>60</v>
      </c>
      <c r="H16" s="8">
        <v>95</v>
      </c>
      <c r="I16" s="8">
        <v>55</v>
      </c>
      <c r="J16" s="47">
        <f t="shared" si="2"/>
        <v>68.333333333333329</v>
      </c>
      <c r="K16" s="47">
        <f t="shared" si="3"/>
        <v>458.88888888888891</v>
      </c>
    </row>
    <row r="17" spans="1:11">
      <c r="A17" s="47">
        <v>15</v>
      </c>
      <c r="B17" s="9" t="s">
        <v>1301</v>
      </c>
      <c r="D17" s="8">
        <v>50</v>
      </c>
      <c r="E17" s="8">
        <v>25</v>
      </c>
      <c r="F17" s="8">
        <v>70</v>
      </c>
      <c r="G17" s="8">
        <v>20</v>
      </c>
      <c r="H17" s="8">
        <v>70</v>
      </c>
      <c r="I17" s="8">
        <v>25</v>
      </c>
      <c r="J17" s="47">
        <f t="shared" si="2"/>
        <v>43.333333333333336</v>
      </c>
      <c r="K17" s="47">
        <f t="shared" si="3"/>
        <v>280</v>
      </c>
    </row>
    <row r="18" spans="1:11">
      <c r="A18" s="47">
        <v>16</v>
      </c>
      <c r="B18" s="9" t="s">
        <v>1302</v>
      </c>
      <c r="D18" s="8">
        <v>15</v>
      </c>
      <c r="E18" s="8">
        <v>20</v>
      </c>
      <c r="F18" s="8">
        <v>35</v>
      </c>
      <c r="G18" s="8">
        <v>45</v>
      </c>
      <c r="H18" s="8">
        <v>55</v>
      </c>
      <c r="I18" s="8">
        <v>25</v>
      </c>
      <c r="J18" s="47">
        <f t="shared" si="2"/>
        <v>32.5</v>
      </c>
      <c r="K18" s="47">
        <f t="shared" si="3"/>
        <v>198.33333333333331</v>
      </c>
    </row>
    <row r="19" spans="1:11">
      <c r="A19" s="47">
        <v>17</v>
      </c>
      <c r="B19" s="9" t="s">
        <v>1303</v>
      </c>
      <c r="D19" s="8">
        <v>45</v>
      </c>
      <c r="E19" s="8">
        <v>45</v>
      </c>
      <c r="F19" s="8">
        <v>65</v>
      </c>
      <c r="G19" s="8">
        <v>65</v>
      </c>
      <c r="H19" s="8">
        <v>75</v>
      </c>
      <c r="I19" s="8">
        <v>75</v>
      </c>
      <c r="J19" s="47">
        <f t="shared" si="2"/>
        <v>61.666666666666664</v>
      </c>
      <c r="K19" s="47">
        <f t="shared" si="3"/>
        <v>416.11111111111109</v>
      </c>
    </row>
    <row r="20" spans="1:11">
      <c r="A20" s="47">
        <v>18</v>
      </c>
      <c r="B20" s="9" t="s">
        <v>1304</v>
      </c>
      <c r="C20" t="s">
        <v>12</v>
      </c>
      <c r="D20" s="8">
        <v>100</v>
      </c>
      <c r="E20" s="8">
        <v>70</v>
      </c>
      <c r="F20" s="8">
        <v>100</v>
      </c>
      <c r="G20" s="8">
        <v>100</v>
      </c>
      <c r="H20" s="8">
        <v>100</v>
      </c>
      <c r="I20" s="8">
        <v>70</v>
      </c>
      <c r="J20" s="47">
        <f t="shared" si="2"/>
        <v>90</v>
      </c>
      <c r="K20" s="47">
        <f t="shared" si="3"/>
        <v>606.66666666666674</v>
      </c>
    </row>
    <row r="21" spans="1:11">
      <c r="A21" s="47">
        <v>19</v>
      </c>
      <c r="B21" s="9" t="s">
        <v>1305</v>
      </c>
      <c r="C21" t="s">
        <v>12</v>
      </c>
      <c r="D21" s="8">
        <v>65</v>
      </c>
      <c r="E21" s="8">
        <v>45</v>
      </c>
      <c r="F21" s="8">
        <v>65</v>
      </c>
      <c r="G21" s="8">
        <v>35</v>
      </c>
      <c r="H21" s="8">
        <v>90</v>
      </c>
      <c r="I21" s="8">
        <v>40</v>
      </c>
      <c r="J21" s="47">
        <f t="shared" si="2"/>
        <v>56.666666666666664</v>
      </c>
      <c r="K21" s="47">
        <f t="shared" si="3"/>
        <v>381.11111111111109</v>
      </c>
    </row>
    <row r="22" spans="1:11">
      <c r="A22" s="47">
        <v>20</v>
      </c>
      <c r="B22" s="9" t="s">
        <v>1306</v>
      </c>
      <c r="C22" t="s">
        <v>12</v>
      </c>
      <c r="D22" s="8">
        <v>90</v>
      </c>
      <c r="E22" s="8">
        <v>90</v>
      </c>
      <c r="F22" s="8">
        <v>90</v>
      </c>
      <c r="G22" s="8">
        <v>100</v>
      </c>
      <c r="H22" s="8">
        <v>75</v>
      </c>
      <c r="I22" s="8">
        <v>95</v>
      </c>
      <c r="J22" s="47">
        <f t="shared" si="2"/>
        <v>90</v>
      </c>
      <c r="K22" s="47">
        <f t="shared" si="3"/>
        <v>633.88888888888891</v>
      </c>
    </row>
    <row r="23" spans="1:11">
      <c r="A23" s="47">
        <v>21</v>
      </c>
      <c r="B23" s="9" t="s">
        <v>1307</v>
      </c>
      <c r="C23" t="s">
        <v>12</v>
      </c>
      <c r="D23" s="8">
        <v>90</v>
      </c>
      <c r="E23" s="8">
        <v>30</v>
      </c>
      <c r="F23" s="8">
        <v>65</v>
      </c>
      <c r="G23" s="8">
        <v>75</v>
      </c>
      <c r="H23" s="8">
        <v>95</v>
      </c>
      <c r="I23" s="8">
        <v>55</v>
      </c>
      <c r="J23" s="47">
        <f t="shared" si="2"/>
        <v>68.333333333333329</v>
      </c>
      <c r="K23" s="47">
        <f t="shared" si="3"/>
        <v>455</v>
      </c>
    </row>
    <row r="24" spans="1:11">
      <c r="A24" s="47">
        <v>22</v>
      </c>
      <c r="B24" s="9" t="s">
        <v>1308</v>
      </c>
      <c r="D24" s="8">
        <v>85</v>
      </c>
      <c r="E24" s="8">
        <v>70</v>
      </c>
      <c r="F24" s="8">
        <v>75</v>
      </c>
      <c r="G24" s="8">
        <v>80</v>
      </c>
      <c r="H24" s="8">
        <v>95</v>
      </c>
      <c r="I24" s="8">
        <v>65</v>
      </c>
      <c r="J24" s="47">
        <f t="shared" si="2"/>
        <v>78.333333333333329</v>
      </c>
      <c r="K24" s="47">
        <f t="shared" si="3"/>
        <v>536.66666666666674</v>
      </c>
    </row>
    <row r="25" spans="1:11">
      <c r="A25" s="47">
        <v>23</v>
      </c>
      <c r="B25" s="9" t="s">
        <v>1309</v>
      </c>
      <c r="D25" s="8">
        <v>60</v>
      </c>
      <c r="E25" s="8">
        <v>40</v>
      </c>
      <c r="F25" s="8">
        <v>65</v>
      </c>
      <c r="G25" s="8">
        <v>40</v>
      </c>
      <c r="H25" s="8">
        <v>60</v>
      </c>
      <c r="I25" s="8">
        <v>40</v>
      </c>
      <c r="J25" s="47">
        <f t="shared" si="2"/>
        <v>50.833333333333336</v>
      </c>
      <c r="K25" s="47">
        <f t="shared" si="3"/>
        <v>346.11111111111109</v>
      </c>
    </row>
    <row r="26" spans="1:11">
      <c r="A26" s="47">
        <v>24</v>
      </c>
      <c r="B26" s="9" t="s">
        <v>1310</v>
      </c>
      <c r="D26" s="8">
        <v>75</v>
      </c>
      <c r="E26" s="8">
        <v>30</v>
      </c>
      <c r="F26" s="8">
        <v>75</v>
      </c>
      <c r="G26" s="8">
        <v>60</v>
      </c>
      <c r="H26" s="8">
        <v>65</v>
      </c>
      <c r="I26" s="8">
        <v>60</v>
      </c>
      <c r="J26" s="47">
        <f t="shared" si="2"/>
        <v>60.833333333333336</v>
      </c>
      <c r="K26" s="47">
        <f t="shared" si="3"/>
        <v>412.22222222222223</v>
      </c>
    </row>
    <row r="27" spans="1:11">
      <c r="A27" s="47">
        <v>25</v>
      </c>
      <c r="B27" s="9" t="s">
        <v>1311</v>
      </c>
      <c r="C27" t="s">
        <v>12</v>
      </c>
      <c r="D27" s="8">
        <v>75</v>
      </c>
      <c r="E27" s="8">
        <v>40</v>
      </c>
      <c r="F27" s="8">
        <v>85</v>
      </c>
      <c r="G27" s="8">
        <v>60</v>
      </c>
      <c r="H27" s="8">
        <v>75</v>
      </c>
      <c r="I27" s="8">
        <v>60</v>
      </c>
      <c r="J27" s="47">
        <f t="shared" si="2"/>
        <v>65.833333333333329</v>
      </c>
      <c r="K27" s="47">
        <f t="shared" si="3"/>
        <v>443.33333333333331</v>
      </c>
    </row>
    <row r="28" spans="1:11">
      <c r="A28" s="47">
        <v>26</v>
      </c>
      <c r="B28" s="9" t="s">
        <v>1312</v>
      </c>
      <c r="D28" s="8">
        <v>100</v>
      </c>
      <c r="E28" s="8">
        <v>95</v>
      </c>
      <c r="F28" s="8">
        <v>95</v>
      </c>
      <c r="G28" s="8">
        <v>85</v>
      </c>
      <c r="H28" s="8">
        <v>100</v>
      </c>
      <c r="I28" s="8">
        <v>90</v>
      </c>
      <c r="J28" s="47">
        <f t="shared" si="2"/>
        <v>94.166666666666671</v>
      </c>
      <c r="K28" s="47">
        <f t="shared" si="3"/>
        <v>661.11111111111109</v>
      </c>
    </row>
    <row r="29" spans="1:11">
      <c r="A29" s="47">
        <v>27</v>
      </c>
      <c r="B29" s="9" t="s">
        <v>1313</v>
      </c>
      <c r="C29" t="s">
        <v>12</v>
      </c>
      <c r="D29" s="8">
        <v>95</v>
      </c>
      <c r="E29" s="8">
        <v>90</v>
      </c>
      <c r="F29" s="8">
        <v>100</v>
      </c>
      <c r="G29" s="8">
        <v>100</v>
      </c>
      <c r="H29" s="8">
        <v>95</v>
      </c>
      <c r="I29" s="8">
        <v>100</v>
      </c>
      <c r="J29" s="47">
        <f t="shared" si="2"/>
        <v>96.666666666666671</v>
      </c>
      <c r="K29" s="47">
        <f t="shared" si="3"/>
        <v>672.77777777777783</v>
      </c>
    </row>
    <row r="30" spans="1:11">
      <c r="A30" s="47">
        <v>28</v>
      </c>
      <c r="B30" s="9" t="s">
        <v>1314</v>
      </c>
      <c r="D30" s="8">
        <v>70</v>
      </c>
      <c r="E30" s="8">
        <v>40</v>
      </c>
      <c r="F30" s="8">
        <v>45</v>
      </c>
      <c r="G30" s="8">
        <v>65</v>
      </c>
      <c r="H30" s="8">
        <v>80</v>
      </c>
      <c r="I30" s="8">
        <v>55</v>
      </c>
      <c r="J30" s="47">
        <f t="shared" si="2"/>
        <v>59.166666666666664</v>
      </c>
      <c r="K30" s="47">
        <f t="shared" si="3"/>
        <v>404.44444444444446</v>
      </c>
    </row>
    <row r="31" spans="1:11">
      <c r="A31" s="47">
        <v>29</v>
      </c>
      <c r="B31" s="9" t="s">
        <v>863</v>
      </c>
      <c r="D31" s="8">
        <v>70</v>
      </c>
      <c r="E31" s="8">
        <v>65</v>
      </c>
      <c r="F31" s="8">
        <v>70</v>
      </c>
      <c r="G31" s="8">
        <v>50</v>
      </c>
      <c r="H31" s="8">
        <v>80</v>
      </c>
      <c r="I31" s="8">
        <v>35</v>
      </c>
      <c r="J31" s="47">
        <f t="shared" si="2"/>
        <v>61.666666666666664</v>
      </c>
      <c r="K31" s="47">
        <f t="shared" si="3"/>
        <v>420</v>
      </c>
    </row>
    <row r="32" spans="1:11">
      <c r="A32" s="47">
        <v>30</v>
      </c>
      <c r="B32" s="9" t="s">
        <v>1315</v>
      </c>
      <c r="C32" t="s">
        <v>12</v>
      </c>
      <c r="D32" s="8">
        <v>40</v>
      </c>
      <c r="E32" s="8">
        <v>35</v>
      </c>
      <c r="F32" s="8">
        <v>55</v>
      </c>
      <c r="G32" s="8">
        <v>50</v>
      </c>
      <c r="H32" s="8">
        <v>50</v>
      </c>
      <c r="I32" s="8">
        <v>45</v>
      </c>
      <c r="J32" s="47">
        <f t="shared" si="2"/>
        <v>45.833333333333336</v>
      </c>
      <c r="K32" s="47">
        <f t="shared" si="3"/>
        <v>307.22222222222223</v>
      </c>
    </row>
    <row r="33" spans="1:11">
      <c r="A33" s="47">
        <v>31</v>
      </c>
      <c r="B33" s="9" t="s">
        <v>1318</v>
      </c>
      <c r="C33" t="s">
        <v>12</v>
      </c>
      <c r="D33" s="8">
        <v>65</v>
      </c>
      <c r="E33" s="8">
        <v>65</v>
      </c>
      <c r="F33" s="8">
        <v>45</v>
      </c>
      <c r="G33" s="8">
        <v>70</v>
      </c>
      <c r="H33" s="8">
        <v>65</v>
      </c>
      <c r="I33" s="8">
        <v>65</v>
      </c>
      <c r="J33" s="47">
        <f t="shared" si="2"/>
        <v>62.5</v>
      </c>
      <c r="K33" s="47">
        <f t="shared" si="3"/>
        <v>443.33333333333331</v>
      </c>
    </row>
    <row r="34" spans="1:11">
      <c r="A34" s="47">
        <v>32</v>
      </c>
      <c r="B34" s="9" t="s">
        <v>1319</v>
      </c>
      <c r="C34" t="s">
        <v>12</v>
      </c>
      <c r="D34" s="8">
        <v>65</v>
      </c>
      <c r="E34" s="8">
        <v>55</v>
      </c>
      <c r="F34" s="8">
        <v>50</v>
      </c>
      <c r="G34" s="8">
        <v>55</v>
      </c>
      <c r="H34" s="8">
        <v>100</v>
      </c>
      <c r="I34" s="8">
        <v>55</v>
      </c>
      <c r="J34" s="47">
        <f t="shared" si="2"/>
        <v>63.333333333333336</v>
      </c>
      <c r="K34" s="47">
        <f t="shared" si="3"/>
        <v>431.66666666666669</v>
      </c>
    </row>
    <row r="35" spans="1:11">
      <c r="A35" s="47">
        <v>33</v>
      </c>
      <c r="B35" s="9" t="s">
        <v>1320</v>
      </c>
      <c r="D35" s="8">
        <v>30</v>
      </c>
      <c r="E35" s="8">
        <v>20</v>
      </c>
      <c r="F35" s="8">
        <v>30</v>
      </c>
      <c r="G35" s="8">
        <v>35</v>
      </c>
      <c r="H35" s="8">
        <v>40</v>
      </c>
      <c r="I35" s="8">
        <v>40</v>
      </c>
      <c r="J35" s="47">
        <f t="shared" si="2"/>
        <v>32.5</v>
      </c>
      <c r="K35" s="47">
        <f t="shared" si="3"/>
        <v>221.66666666666666</v>
      </c>
    </row>
    <row r="36" spans="1:11">
      <c r="A36" s="47">
        <v>34</v>
      </c>
      <c r="B36" s="9" t="s">
        <v>1321</v>
      </c>
      <c r="C36" t="s">
        <v>12</v>
      </c>
      <c r="D36" s="8">
        <v>95</v>
      </c>
      <c r="E36" s="8">
        <v>75</v>
      </c>
      <c r="F36" s="8">
        <v>80</v>
      </c>
      <c r="G36" s="8">
        <v>95</v>
      </c>
      <c r="H36" s="8">
        <v>85</v>
      </c>
      <c r="I36" s="8">
        <v>65</v>
      </c>
      <c r="J36" s="47">
        <f t="shared" si="2"/>
        <v>82.5</v>
      </c>
      <c r="K36" s="47">
        <f t="shared" si="3"/>
        <v>567.77777777777783</v>
      </c>
    </row>
    <row r="37" spans="1:11">
      <c r="A37" s="47">
        <v>35</v>
      </c>
      <c r="B37" s="9" t="s">
        <v>1322</v>
      </c>
      <c r="C37" t="s">
        <v>12</v>
      </c>
      <c r="D37" s="8">
        <v>65</v>
      </c>
      <c r="E37" s="8">
        <v>50</v>
      </c>
      <c r="F37" s="8">
        <v>80</v>
      </c>
      <c r="G37" s="8">
        <v>45</v>
      </c>
      <c r="H37" s="8">
        <v>65</v>
      </c>
      <c r="I37" s="8">
        <v>50</v>
      </c>
      <c r="J37" s="47">
        <f t="shared" si="2"/>
        <v>59.166666666666664</v>
      </c>
      <c r="K37" s="47">
        <f t="shared" si="3"/>
        <v>404.44444444444446</v>
      </c>
    </row>
    <row r="38" spans="1:11">
      <c r="A38" s="47">
        <v>36</v>
      </c>
      <c r="B38" s="9" t="s">
        <v>1323</v>
      </c>
      <c r="C38" t="s">
        <v>12</v>
      </c>
      <c r="D38" s="8">
        <v>85</v>
      </c>
      <c r="E38" s="8">
        <v>60</v>
      </c>
      <c r="F38" s="8">
        <v>45</v>
      </c>
      <c r="G38" s="8">
        <v>75</v>
      </c>
      <c r="H38" s="8">
        <v>85</v>
      </c>
      <c r="I38" s="8">
        <v>75</v>
      </c>
      <c r="J38" s="47">
        <f t="shared" si="2"/>
        <v>70.833333333333329</v>
      </c>
      <c r="K38" s="47">
        <f t="shared" si="3"/>
        <v>501.66666666666669</v>
      </c>
    </row>
    <row r="39" spans="1:11">
      <c r="A39" s="47">
        <v>37</v>
      </c>
      <c r="B39" s="9" t="s">
        <v>1324</v>
      </c>
      <c r="C39" t="s">
        <v>12</v>
      </c>
      <c r="D39" s="8">
        <v>45</v>
      </c>
      <c r="E39" s="8">
        <v>45</v>
      </c>
      <c r="F39" s="8">
        <v>25</v>
      </c>
      <c r="G39" s="8">
        <v>20</v>
      </c>
      <c r="H39" s="8">
        <v>65</v>
      </c>
      <c r="I39" s="8">
        <v>20</v>
      </c>
      <c r="J39" s="47">
        <f t="shared" si="2"/>
        <v>36.666666666666664</v>
      </c>
      <c r="K39" s="47">
        <f t="shared" si="3"/>
        <v>256.66666666666663</v>
      </c>
    </row>
    <row r="40" spans="1:11">
      <c r="A40" s="47">
        <v>38</v>
      </c>
      <c r="B40" s="9" t="s">
        <v>1325</v>
      </c>
      <c r="D40" s="8">
        <v>95</v>
      </c>
      <c r="E40" s="8">
        <v>95</v>
      </c>
      <c r="F40" s="8">
        <v>100</v>
      </c>
      <c r="G40" s="8">
        <v>100</v>
      </c>
      <c r="H40" s="8">
        <v>100</v>
      </c>
      <c r="I40" s="8">
        <v>90</v>
      </c>
      <c r="J40" s="47">
        <f t="shared" si="2"/>
        <v>96.666666666666671</v>
      </c>
      <c r="K40" s="47">
        <f t="shared" si="3"/>
        <v>668.88888888888891</v>
      </c>
    </row>
    <row r="41" spans="1:11">
      <c r="A41" s="47">
        <v>39</v>
      </c>
      <c r="B41" s="9" t="s">
        <v>1326</v>
      </c>
      <c r="D41" s="8">
        <v>85</v>
      </c>
      <c r="E41" s="8">
        <v>60</v>
      </c>
      <c r="F41" s="8">
        <v>70</v>
      </c>
      <c r="G41" s="8">
        <v>50</v>
      </c>
      <c r="H41" s="8">
        <v>75</v>
      </c>
      <c r="I41" s="8">
        <v>70</v>
      </c>
      <c r="J41" s="47">
        <f t="shared" si="2"/>
        <v>68.333333333333329</v>
      </c>
      <c r="K41" s="47">
        <f t="shared" si="3"/>
        <v>486.11111111111109</v>
      </c>
    </row>
    <row r="42" spans="1:11">
      <c r="A42" s="47">
        <v>40</v>
      </c>
      <c r="B42" s="9" t="s">
        <v>1327</v>
      </c>
      <c r="D42" s="8">
        <v>70</v>
      </c>
      <c r="E42" s="8">
        <v>40</v>
      </c>
      <c r="F42" s="8">
        <v>60</v>
      </c>
      <c r="G42" s="8">
        <v>50</v>
      </c>
      <c r="H42" s="8">
        <v>85</v>
      </c>
      <c r="I42" s="8">
        <v>50</v>
      </c>
      <c r="J42" s="47">
        <f t="shared" si="2"/>
        <v>59.166666666666664</v>
      </c>
      <c r="K42" s="47">
        <f t="shared" si="3"/>
        <v>400.55555555555554</v>
      </c>
    </row>
    <row r="43" spans="1:11">
      <c r="A43" s="47">
        <v>41</v>
      </c>
      <c r="B43" s="9" t="s">
        <v>1328</v>
      </c>
      <c r="C43" t="s">
        <v>12</v>
      </c>
      <c r="D43" s="8">
        <v>30</v>
      </c>
      <c r="E43" s="8">
        <v>25</v>
      </c>
      <c r="F43" s="8">
        <v>45</v>
      </c>
      <c r="G43" s="8">
        <v>35</v>
      </c>
      <c r="H43" s="8">
        <v>55</v>
      </c>
      <c r="I43" s="8">
        <v>40</v>
      </c>
      <c r="J43" s="47">
        <f t="shared" si="2"/>
        <v>38.333333333333336</v>
      </c>
      <c r="K43" s="47">
        <f t="shared" si="3"/>
        <v>252.7777777777778</v>
      </c>
    </row>
    <row r="44" spans="1:11">
      <c r="A44" s="47">
        <v>42</v>
      </c>
      <c r="B44" s="9" t="s">
        <v>1329</v>
      </c>
      <c r="D44" s="8">
        <v>50</v>
      </c>
      <c r="E44" s="8">
        <v>45</v>
      </c>
      <c r="F44" s="8">
        <v>45</v>
      </c>
      <c r="G44" s="8">
        <v>30</v>
      </c>
      <c r="H44" s="8">
        <v>35</v>
      </c>
      <c r="I44" s="8">
        <v>25</v>
      </c>
      <c r="J44" s="47">
        <f t="shared" si="2"/>
        <v>38.333333333333336</v>
      </c>
      <c r="K44" s="47">
        <f t="shared" si="3"/>
        <v>272.22222222222217</v>
      </c>
    </row>
    <row r="45" spans="1:11">
      <c r="A45" s="47">
        <v>43</v>
      </c>
      <c r="B45" s="9" t="s">
        <v>1330</v>
      </c>
      <c r="D45" s="8">
        <v>25</v>
      </c>
      <c r="E45" s="8">
        <v>30</v>
      </c>
      <c r="F45" s="8">
        <v>40</v>
      </c>
      <c r="G45" s="8">
        <v>30</v>
      </c>
      <c r="H45" s="8">
        <v>45</v>
      </c>
      <c r="I45" s="8">
        <v>30</v>
      </c>
      <c r="J45" s="47">
        <f t="shared" si="2"/>
        <v>33.333333333333336</v>
      </c>
      <c r="K45" s="47">
        <f t="shared" si="3"/>
        <v>221.66666666666666</v>
      </c>
    </row>
    <row r="46" spans="1:11">
      <c r="A46" s="47">
        <v>44</v>
      </c>
      <c r="B46" s="9" t="s">
        <v>1331</v>
      </c>
      <c r="D46" s="8">
        <v>75</v>
      </c>
      <c r="E46" s="8">
        <v>50</v>
      </c>
      <c r="F46" s="8">
        <v>85</v>
      </c>
      <c r="G46" s="8">
        <v>60</v>
      </c>
      <c r="H46" s="8">
        <v>90</v>
      </c>
      <c r="I46" s="8">
        <v>70</v>
      </c>
      <c r="J46" s="47">
        <f t="shared" si="2"/>
        <v>71.666666666666671</v>
      </c>
      <c r="K46" s="47">
        <f t="shared" si="3"/>
        <v>486.11111111111109</v>
      </c>
    </row>
    <row r="47" spans="1:11">
      <c r="A47" s="47">
        <v>45</v>
      </c>
      <c r="B47" s="9" t="s">
        <v>1332</v>
      </c>
      <c r="C47" t="s">
        <v>12</v>
      </c>
      <c r="D47" s="8">
        <v>70</v>
      </c>
      <c r="E47" s="8">
        <v>40</v>
      </c>
      <c r="F47" s="8">
        <v>70</v>
      </c>
      <c r="G47" s="8">
        <v>20</v>
      </c>
      <c r="H47" s="8">
        <v>75</v>
      </c>
      <c r="I47" s="8">
        <v>35</v>
      </c>
      <c r="J47" s="47">
        <f t="shared" si="2"/>
        <v>51.666666666666664</v>
      </c>
      <c r="K47" s="47">
        <f t="shared" si="3"/>
        <v>353.88888888888886</v>
      </c>
    </row>
    <row r="48" spans="1:11">
      <c r="A48" s="47">
        <v>46</v>
      </c>
      <c r="B48" s="9" t="s">
        <v>1333</v>
      </c>
      <c r="C48" t="s">
        <v>12</v>
      </c>
      <c r="D48" s="8">
        <v>100</v>
      </c>
      <c r="E48" s="8">
        <v>95</v>
      </c>
      <c r="F48" s="8">
        <v>90</v>
      </c>
      <c r="G48" s="8">
        <v>90</v>
      </c>
      <c r="H48" s="8">
        <v>85</v>
      </c>
      <c r="I48" s="8">
        <v>100</v>
      </c>
      <c r="J48" s="47">
        <f t="shared" si="2"/>
        <v>93.333333333333329</v>
      </c>
      <c r="K48" s="47">
        <f t="shared" si="3"/>
        <v>665</v>
      </c>
    </row>
    <row r="49" spans="1:11">
      <c r="A49" s="47">
        <v>47</v>
      </c>
      <c r="B49" s="9" t="s">
        <v>1334</v>
      </c>
      <c r="D49" s="8">
        <v>90</v>
      </c>
      <c r="E49" s="8">
        <v>80</v>
      </c>
      <c r="F49" s="8">
        <v>100</v>
      </c>
      <c r="G49" s="8">
        <v>85</v>
      </c>
      <c r="H49" s="8">
        <v>90</v>
      </c>
      <c r="I49" s="8">
        <v>100</v>
      </c>
      <c r="J49" s="47">
        <f t="shared" si="2"/>
        <v>90.833333333333329</v>
      </c>
      <c r="K49" s="47">
        <f t="shared" si="3"/>
        <v>633.88888888888891</v>
      </c>
    </row>
    <row r="50" spans="1:11">
      <c r="A50" s="47">
        <v>48</v>
      </c>
      <c r="B50" s="9" t="s">
        <v>1335</v>
      </c>
      <c r="D50" s="8">
        <v>45</v>
      </c>
      <c r="E50" s="8">
        <v>35</v>
      </c>
      <c r="F50" s="8">
        <v>45</v>
      </c>
      <c r="G50" s="8">
        <v>40</v>
      </c>
      <c r="H50" s="8">
        <v>70</v>
      </c>
      <c r="I50" s="8">
        <v>30</v>
      </c>
      <c r="J50" s="47">
        <f t="shared" si="2"/>
        <v>44.166666666666664</v>
      </c>
      <c r="K50" s="47">
        <f t="shared" si="3"/>
        <v>291.66666666666663</v>
      </c>
    </row>
    <row r="51" spans="1:11">
      <c r="A51" s="47">
        <v>49</v>
      </c>
      <c r="B51" s="9" t="s">
        <v>1336</v>
      </c>
      <c r="C51" t="s">
        <v>12</v>
      </c>
      <c r="D51" s="8">
        <v>20</v>
      </c>
      <c r="E51" s="8">
        <v>35</v>
      </c>
      <c r="F51" s="8">
        <v>40</v>
      </c>
      <c r="G51" s="8">
        <v>25</v>
      </c>
      <c r="H51" s="8">
        <v>40</v>
      </c>
      <c r="I51" s="8">
        <v>15</v>
      </c>
      <c r="J51" s="47">
        <f t="shared" si="2"/>
        <v>29.166666666666668</v>
      </c>
      <c r="K51" s="47">
        <f t="shared" si="3"/>
        <v>190.55555555555554</v>
      </c>
    </row>
    <row r="52" spans="1:11">
      <c r="A52" s="47">
        <v>50</v>
      </c>
      <c r="B52" s="9" t="s">
        <v>1337</v>
      </c>
      <c r="C52" t="s">
        <v>12</v>
      </c>
      <c r="D52" s="8">
        <v>40</v>
      </c>
      <c r="E52" s="8">
        <v>25</v>
      </c>
      <c r="F52" s="8">
        <v>45</v>
      </c>
      <c r="G52" s="8">
        <v>40</v>
      </c>
      <c r="H52" s="8">
        <v>25</v>
      </c>
      <c r="I52" s="8">
        <v>55</v>
      </c>
      <c r="J52" s="47">
        <f t="shared" si="2"/>
        <v>38.333333333333336</v>
      </c>
      <c r="K52" s="47">
        <f t="shared" si="3"/>
        <v>272.22222222222217</v>
      </c>
    </row>
    <row r="53" spans="1:11">
      <c r="A53" s="47">
        <v>51</v>
      </c>
      <c r="B53" s="9" t="s">
        <v>1338</v>
      </c>
      <c r="D53" s="8">
        <v>50</v>
      </c>
      <c r="E53" s="8">
        <v>45</v>
      </c>
      <c r="F53" s="8">
        <v>45</v>
      </c>
      <c r="G53" s="8">
        <v>25</v>
      </c>
      <c r="H53" s="8">
        <v>70</v>
      </c>
      <c r="I53" s="8">
        <v>25</v>
      </c>
      <c r="J53" s="47">
        <f t="shared" si="2"/>
        <v>43.333333333333336</v>
      </c>
      <c r="K53" s="47">
        <f t="shared" si="3"/>
        <v>295.55555555555554</v>
      </c>
    </row>
    <row r="54" spans="1:11">
      <c r="A54" s="47">
        <v>52</v>
      </c>
      <c r="B54" s="9" t="s">
        <v>1339</v>
      </c>
      <c r="D54" s="8">
        <v>50</v>
      </c>
      <c r="E54" s="8">
        <v>30</v>
      </c>
      <c r="F54" s="8">
        <v>45</v>
      </c>
      <c r="G54" s="8">
        <v>30</v>
      </c>
      <c r="H54" s="8">
        <v>40</v>
      </c>
      <c r="I54" s="8">
        <v>50</v>
      </c>
      <c r="J54" s="47">
        <f t="shared" si="2"/>
        <v>40.833333333333336</v>
      </c>
      <c r="K54" s="47">
        <f t="shared" si="3"/>
        <v>291.66666666666663</v>
      </c>
    </row>
    <row r="55" spans="1:11">
      <c r="A55" s="47">
        <v>53</v>
      </c>
      <c r="B55" s="9" t="s">
        <v>1340</v>
      </c>
      <c r="D55" s="8">
        <v>70</v>
      </c>
      <c r="E55" s="8">
        <v>80</v>
      </c>
      <c r="F55" s="8">
        <v>65</v>
      </c>
      <c r="G55" s="8">
        <v>55</v>
      </c>
      <c r="H55" s="8">
        <v>65</v>
      </c>
      <c r="I55" s="8">
        <v>70</v>
      </c>
      <c r="J55" s="47">
        <f t="shared" si="2"/>
        <v>67.5</v>
      </c>
      <c r="K55" s="47">
        <f t="shared" si="3"/>
        <v>486.11111111111109</v>
      </c>
    </row>
    <row r="56" spans="1:11">
      <c r="A56" s="47">
        <v>54</v>
      </c>
      <c r="B56" s="9" t="s">
        <v>1341</v>
      </c>
      <c r="C56" t="s">
        <v>12</v>
      </c>
      <c r="D56" s="8">
        <v>55</v>
      </c>
      <c r="E56" s="8">
        <v>30</v>
      </c>
      <c r="F56" s="8">
        <v>60</v>
      </c>
      <c r="G56" s="8">
        <v>35</v>
      </c>
      <c r="H56" s="8">
        <v>80</v>
      </c>
      <c r="I56" s="8">
        <v>70</v>
      </c>
      <c r="J56" s="47">
        <f t="shared" si="2"/>
        <v>55</v>
      </c>
      <c r="K56" s="47">
        <f t="shared" si="3"/>
        <v>377.22222222222223</v>
      </c>
    </row>
    <row r="57" spans="1:11">
      <c r="A57" s="47">
        <v>55</v>
      </c>
      <c r="B57" s="9" t="s">
        <v>1342</v>
      </c>
      <c r="C57" t="s">
        <v>12</v>
      </c>
      <c r="D57" s="8">
        <v>60</v>
      </c>
      <c r="E57" s="8">
        <v>35</v>
      </c>
      <c r="F57" s="8">
        <v>55</v>
      </c>
      <c r="G57" s="8">
        <v>25</v>
      </c>
      <c r="H57" s="8">
        <v>70</v>
      </c>
      <c r="I57" s="8">
        <v>30</v>
      </c>
      <c r="J57" s="47">
        <f t="shared" si="2"/>
        <v>45.833333333333336</v>
      </c>
      <c r="K57" s="47">
        <f t="shared" si="3"/>
        <v>311.11111111111109</v>
      </c>
    </row>
    <row r="58" spans="1:11">
      <c r="D58">
        <f>SUM(D3:D57)/55</f>
        <v>61.909090909090907</v>
      </c>
      <c r="E58" s="47">
        <f t="shared" ref="E58:K58" si="4">SUM(E3:E57)/55</f>
        <v>47.090909090909093</v>
      </c>
      <c r="F58" s="47">
        <f t="shared" si="4"/>
        <v>59.909090909090907</v>
      </c>
      <c r="G58" s="47">
        <f t="shared" si="4"/>
        <v>51.909090909090907</v>
      </c>
      <c r="H58" s="47">
        <f t="shared" si="4"/>
        <v>69.909090909090907</v>
      </c>
      <c r="I58" s="47">
        <f t="shared" si="4"/>
        <v>51.727272727272727</v>
      </c>
      <c r="J58" s="47">
        <f t="shared" si="4"/>
        <v>57.075757575757578</v>
      </c>
      <c r="K58" s="47">
        <f t="shared" si="4"/>
        <v>391.36363636363637</v>
      </c>
    </row>
  </sheetData>
  <autoFilter ref="A2:K58"/>
  <sortState ref="A3:K156">
    <sortCondition descending="1" ref="K12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2"/>
  <sheetViews>
    <sheetView topLeftCell="A7"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1345</v>
      </c>
      <c r="D3" s="8">
        <v>35</v>
      </c>
      <c r="E3" s="8">
        <v>30</v>
      </c>
      <c r="F3" s="8">
        <v>50</v>
      </c>
      <c r="G3" s="8">
        <v>65</v>
      </c>
      <c r="H3" s="8">
        <v>45</v>
      </c>
      <c r="I3" s="8">
        <v>15</v>
      </c>
      <c r="J3">
        <f t="shared" ref="J3" si="0">SUM(D3:I3)/6</f>
        <v>40</v>
      </c>
      <c r="K3">
        <f t="shared" ref="K3" si="1">SUM((( (D3*4+E3*4+F3*2+G3*2+H3*2+I3*4)/18)/100)*700)</f>
        <v>248.88888888888889</v>
      </c>
    </row>
    <row r="4" spans="1:11">
      <c r="A4">
        <v>2</v>
      </c>
      <c r="B4" s="9" t="s">
        <v>1346</v>
      </c>
      <c r="D4" s="8">
        <v>50</v>
      </c>
      <c r="E4" s="8">
        <v>40</v>
      </c>
      <c r="F4" s="8">
        <v>50</v>
      </c>
      <c r="G4" s="8">
        <v>35</v>
      </c>
      <c r="H4" s="8">
        <v>65</v>
      </c>
      <c r="I4" s="8">
        <v>50</v>
      </c>
      <c r="J4" s="47">
        <f t="shared" ref="J4:J33" si="2">SUM(D4:I4)/6</f>
        <v>48.333333333333336</v>
      </c>
      <c r="K4" s="47">
        <f t="shared" ref="K4:K33" si="3">SUM((( (D4*4+E4*4+F4*2+G4*2+H4*2+I4*4)/18)/100)*700)</f>
        <v>334.44444444444446</v>
      </c>
    </row>
    <row r="5" spans="1:11">
      <c r="A5" s="47">
        <v>3</v>
      </c>
      <c r="B5" s="9" t="s">
        <v>1347</v>
      </c>
      <c r="D5" s="8">
        <v>45</v>
      </c>
      <c r="E5" s="8">
        <v>30</v>
      </c>
      <c r="F5" s="8">
        <v>70</v>
      </c>
      <c r="G5" s="8">
        <v>85</v>
      </c>
      <c r="H5" s="8">
        <v>60</v>
      </c>
      <c r="I5" s="8">
        <v>20</v>
      </c>
      <c r="J5" s="47">
        <f t="shared" si="2"/>
        <v>51.666666666666664</v>
      </c>
      <c r="K5" s="47">
        <f t="shared" si="3"/>
        <v>315</v>
      </c>
    </row>
    <row r="6" spans="1:11">
      <c r="A6" s="47">
        <v>4</v>
      </c>
      <c r="B6" s="9" t="s">
        <v>1348</v>
      </c>
      <c r="D6" s="8">
        <v>95</v>
      </c>
      <c r="E6" s="8">
        <v>50</v>
      </c>
      <c r="F6" s="8">
        <v>90</v>
      </c>
      <c r="G6" s="8">
        <v>35</v>
      </c>
      <c r="H6" s="8">
        <v>90</v>
      </c>
      <c r="I6" s="8">
        <v>85</v>
      </c>
      <c r="J6" s="47">
        <f t="shared" si="2"/>
        <v>74.166666666666671</v>
      </c>
      <c r="K6" s="47">
        <f t="shared" si="3"/>
        <v>525</v>
      </c>
    </row>
    <row r="7" spans="1:11">
      <c r="A7" s="47">
        <v>5</v>
      </c>
      <c r="B7" s="9" t="s">
        <v>1349</v>
      </c>
      <c r="D7" s="8">
        <v>85</v>
      </c>
      <c r="E7" s="8">
        <v>55</v>
      </c>
      <c r="F7" s="8">
        <v>95</v>
      </c>
      <c r="G7" s="8">
        <v>80</v>
      </c>
      <c r="H7" s="8">
        <v>75</v>
      </c>
      <c r="I7" s="8">
        <v>65</v>
      </c>
      <c r="J7" s="47">
        <f t="shared" si="2"/>
        <v>75.833333333333329</v>
      </c>
      <c r="K7" s="47">
        <f t="shared" si="3"/>
        <v>513.33333333333326</v>
      </c>
    </row>
    <row r="8" spans="1:11">
      <c r="A8" s="47">
        <v>6</v>
      </c>
      <c r="B8" s="9" t="s">
        <v>1350</v>
      </c>
      <c r="D8" s="8">
        <v>65</v>
      </c>
      <c r="E8" s="8">
        <v>40</v>
      </c>
      <c r="F8" s="8">
        <v>90</v>
      </c>
      <c r="G8" s="8">
        <v>40</v>
      </c>
      <c r="H8" s="8">
        <v>70</v>
      </c>
      <c r="I8" s="8">
        <v>60</v>
      </c>
      <c r="J8" s="47">
        <f t="shared" si="2"/>
        <v>60.833333333333336</v>
      </c>
      <c r="K8" s="47">
        <f t="shared" si="3"/>
        <v>412.22222222222223</v>
      </c>
    </row>
    <row r="9" spans="1:11">
      <c r="A9" s="47">
        <v>7</v>
      </c>
      <c r="B9" s="9" t="s">
        <v>1351</v>
      </c>
      <c r="D9" s="8">
        <v>25</v>
      </c>
      <c r="E9" s="8">
        <v>30</v>
      </c>
      <c r="F9" s="8">
        <v>25</v>
      </c>
      <c r="G9" s="8">
        <v>30</v>
      </c>
      <c r="H9" s="8">
        <v>25</v>
      </c>
      <c r="I9" s="8">
        <v>25</v>
      </c>
      <c r="J9" s="47">
        <f t="shared" si="2"/>
        <v>26.666666666666668</v>
      </c>
      <c r="K9" s="47">
        <f t="shared" si="3"/>
        <v>186.66666666666666</v>
      </c>
    </row>
    <row r="10" spans="1:11">
      <c r="A10" s="47">
        <v>8</v>
      </c>
      <c r="B10" s="9" t="s">
        <v>1352</v>
      </c>
      <c r="D10" s="8">
        <v>90</v>
      </c>
      <c r="E10" s="8">
        <v>65</v>
      </c>
      <c r="F10" s="8">
        <v>90</v>
      </c>
      <c r="G10" s="8">
        <v>80</v>
      </c>
      <c r="H10" s="8">
        <v>85</v>
      </c>
      <c r="I10" s="8">
        <v>75</v>
      </c>
      <c r="J10" s="47">
        <f t="shared" si="2"/>
        <v>80.833333333333329</v>
      </c>
      <c r="K10" s="47">
        <f t="shared" si="3"/>
        <v>556.11111111111109</v>
      </c>
    </row>
    <row r="11" spans="1:11">
      <c r="A11" s="47">
        <v>9</v>
      </c>
      <c r="B11" s="9" t="s">
        <v>1353</v>
      </c>
      <c r="D11" s="8">
        <v>30</v>
      </c>
      <c r="E11" s="8">
        <v>20</v>
      </c>
      <c r="F11" s="8">
        <v>40</v>
      </c>
      <c r="G11" s="8">
        <v>30</v>
      </c>
      <c r="H11" s="8">
        <v>50</v>
      </c>
      <c r="I11" s="8">
        <v>30</v>
      </c>
      <c r="J11" s="47">
        <f t="shared" si="2"/>
        <v>33.333333333333336</v>
      </c>
      <c r="K11" s="47">
        <f t="shared" si="3"/>
        <v>217.77777777777777</v>
      </c>
    </row>
    <row r="12" spans="1:11">
      <c r="A12" s="47">
        <v>10</v>
      </c>
      <c r="B12" s="9" t="s">
        <v>1354</v>
      </c>
      <c r="D12" s="8">
        <v>80</v>
      </c>
      <c r="E12" s="8">
        <v>45</v>
      </c>
      <c r="F12" s="8">
        <v>80</v>
      </c>
      <c r="G12" s="8">
        <v>45</v>
      </c>
      <c r="H12" s="8">
        <v>80</v>
      </c>
      <c r="I12" s="8">
        <v>75</v>
      </c>
      <c r="J12" s="47">
        <f t="shared" si="2"/>
        <v>67.5</v>
      </c>
      <c r="K12" s="47">
        <f t="shared" si="3"/>
        <v>470.5555555555556</v>
      </c>
    </row>
    <row r="13" spans="1:11">
      <c r="A13" s="47">
        <v>11</v>
      </c>
      <c r="B13" s="9" t="s">
        <v>1355</v>
      </c>
      <c r="D13" s="8">
        <v>30</v>
      </c>
      <c r="E13" s="8">
        <v>30</v>
      </c>
      <c r="F13" s="8">
        <v>20</v>
      </c>
      <c r="G13" s="8">
        <v>30</v>
      </c>
      <c r="H13" s="8">
        <v>25</v>
      </c>
      <c r="I13" s="8">
        <v>20</v>
      </c>
      <c r="J13" s="47">
        <f t="shared" si="2"/>
        <v>25.833333333333332</v>
      </c>
      <c r="K13" s="47">
        <f t="shared" si="3"/>
        <v>182.7777777777778</v>
      </c>
    </row>
    <row r="14" spans="1:11">
      <c r="A14" s="47">
        <v>12</v>
      </c>
      <c r="B14" s="9" t="s">
        <v>1356</v>
      </c>
      <c r="D14" s="8">
        <v>40</v>
      </c>
      <c r="E14" s="8">
        <v>15</v>
      </c>
      <c r="F14" s="8">
        <v>45</v>
      </c>
      <c r="G14" s="8">
        <v>30</v>
      </c>
      <c r="H14" s="8">
        <v>65</v>
      </c>
      <c r="I14" s="8">
        <v>40</v>
      </c>
      <c r="J14" s="47">
        <f t="shared" si="2"/>
        <v>39.166666666666664</v>
      </c>
      <c r="K14" s="47">
        <f t="shared" si="3"/>
        <v>256.66666666666663</v>
      </c>
    </row>
    <row r="15" spans="1:11">
      <c r="A15" s="47">
        <v>13</v>
      </c>
      <c r="B15" s="9" t="s">
        <v>1357</v>
      </c>
      <c r="D15" s="8">
        <v>30</v>
      </c>
      <c r="E15" s="8">
        <v>20</v>
      </c>
      <c r="F15" s="8">
        <v>30</v>
      </c>
      <c r="G15" s="8">
        <v>30</v>
      </c>
      <c r="H15" s="8">
        <v>25</v>
      </c>
      <c r="I15" s="8">
        <v>20</v>
      </c>
      <c r="J15" s="47">
        <f t="shared" si="2"/>
        <v>25.833333333333332</v>
      </c>
      <c r="K15" s="47">
        <f t="shared" si="3"/>
        <v>175</v>
      </c>
    </row>
    <row r="16" spans="1:11">
      <c r="A16" s="47">
        <v>14</v>
      </c>
      <c r="B16" s="9" t="s">
        <v>1358</v>
      </c>
      <c r="D16" s="8">
        <v>60</v>
      </c>
      <c r="E16" s="8">
        <v>55</v>
      </c>
      <c r="F16" s="8">
        <v>75</v>
      </c>
      <c r="G16" s="8">
        <v>55</v>
      </c>
      <c r="H16" s="8">
        <v>60</v>
      </c>
      <c r="I16" s="8">
        <v>65</v>
      </c>
      <c r="J16" s="47">
        <f t="shared" si="2"/>
        <v>61.666666666666664</v>
      </c>
      <c r="K16" s="47">
        <f t="shared" si="3"/>
        <v>427.77777777777783</v>
      </c>
    </row>
    <row r="17" spans="1:11">
      <c r="A17" s="47">
        <v>15</v>
      </c>
      <c r="B17" s="9" t="s">
        <v>1359</v>
      </c>
      <c r="D17" s="8">
        <v>25</v>
      </c>
      <c r="E17" s="8">
        <v>20</v>
      </c>
      <c r="F17" s="8">
        <v>25</v>
      </c>
      <c r="G17" s="8">
        <v>30</v>
      </c>
      <c r="H17" s="8">
        <v>50</v>
      </c>
      <c r="I17" s="8">
        <v>35</v>
      </c>
      <c r="J17" s="47">
        <f t="shared" si="2"/>
        <v>30.833333333333332</v>
      </c>
      <c r="K17" s="47">
        <f t="shared" si="3"/>
        <v>206.11111111111111</v>
      </c>
    </row>
    <row r="18" spans="1:11">
      <c r="A18" s="47">
        <v>16</v>
      </c>
      <c r="B18" s="9" t="s">
        <v>1360</v>
      </c>
      <c r="D18" s="8">
        <v>80</v>
      </c>
      <c r="E18" s="8">
        <v>70</v>
      </c>
      <c r="F18" s="8">
        <v>70</v>
      </c>
      <c r="G18" s="8">
        <v>45</v>
      </c>
      <c r="H18" s="8">
        <v>65</v>
      </c>
      <c r="I18" s="8">
        <v>70</v>
      </c>
      <c r="J18" s="47">
        <f t="shared" si="2"/>
        <v>66.666666666666671</v>
      </c>
      <c r="K18" s="47">
        <f t="shared" si="3"/>
        <v>482.22222222222223</v>
      </c>
    </row>
    <row r="19" spans="1:11">
      <c r="A19" s="47">
        <v>17</v>
      </c>
      <c r="B19" s="9" t="s">
        <v>1361</v>
      </c>
      <c r="D19" s="8">
        <v>25</v>
      </c>
      <c r="E19" s="8">
        <v>25</v>
      </c>
      <c r="F19" s="8">
        <v>15</v>
      </c>
      <c r="G19" s="8">
        <v>20</v>
      </c>
      <c r="H19" s="8">
        <v>30</v>
      </c>
      <c r="I19" s="8">
        <v>20</v>
      </c>
      <c r="J19" s="47">
        <f t="shared" si="2"/>
        <v>22.5</v>
      </c>
      <c r="K19" s="47">
        <f t="shared" si="3"/>
        <v>159.44444444444443</v>
      </c>
    </row>
    <row r="20" spans="1:11">
      <c r="A20" s="47">
        <v>18</v>
      </c>
      <c r="B20" s="9" t="s">
        <v>1362</v>
      </c>
      <c r="D20" s="8">
        <v>25</v>
      </c>
      <c r="E20" s="8">
        <v>30</v>
      </c>
      <c r="F20" s="8">
        <v>20</v>
      </c>
      <c r="G20" s="8">
        <v>25</v>
      </c>
      <c r="H20" s="8">
        <v>25</v>
      </c>
      <c r="I20" s="8">
        <v>25</v>
      </c>
      <c r="J20" s="47">
        <f t="shared" si="2"/>
        <v>25</v>
      </c>
      <c r="K20" s="47">
        <f t="shared" si="3"/>
        <v>178.88888888888891</v>
      </c>
    </row>
    <row r="21" spans="1:11">
      <c r="A21" s="47">
        <v>19</v>
      </c>
      <c r="B21" s="9" t="s">
        <v>1363</v>
      </c>
      <c r="D21" s="8">
        <v>85</v>
      </c>
      <c r="E21" s="8">
        <v>40</v>
      </c>
      <c r="F21" s="8">
        <v>90</v>
      </c>
      <c r="G21" s="8">
        <v>45</v>
      </c>
      <c r="H21" s="8">
        <v>90</v>
      </c>
      <c r="I21" s="8">
        <v>90</v>
      </c>
      <c r="J21" s="47">
        <f t="shared" si="2"/>
        <v>73.333333333333329</v>
      </c>
      <c r="K21" s="47">
        <f t="shared" si="3"/>
        <v>509.4444444444444</v>
      </c>
    </row>
    <row r="22" spans="1:11">
      <c r="A22" s="47">
        <v>20</v>
      </c>
      <c r="B22" s="9" t="s">
        <v>1364</v>
      </c>
      <c r="D22" s="8">
        <v>85</v>
      </c>
      <c r="E22" s="8">
        <v>35</v>
      </c>
      <c r="F22" s="8">
        <v>95</v>
      </c>
      <c r="G22" s="8">
        <v>40</v>
      </c>
      <c r="H22" s="8">
        <v>80</v>
      </c>
      <c r="I22" s="8">
        <v>75</v>
      </c>
      <c r="J22" s="47">
        <f t="shared" si="2"/>
        <v>68.333333333333329</v>
      </c>
      <c r="K22" s="47">
        <f t="shared" si="3"/>
        <v>470.5555555555556</v>
      </c>
    </row>
    <row r="23" spans="1:11">
      <c r="A23" s="47">
        <v>21</v>
      </c>
      <c r="B23" s="9" t="s">
        <v>1365</v>
      </c>
      <c r="D23" s="8">
        <v>65</v>
      </c>
      <c r="E23" s="8">
        <v>55</v>
      </c>
      <c r="F23" s="8">
        <v>85</v>
      </c>
      <c r="G23" s="8">
        <v>30</v>
      </c>
      <c r="H23" s="8">
        <v>70</v>
      </c>
      <c r="I23" s="8">
        <v>45</v>
      </c>
      <c r="J23" s="47">
        <f t="shared" si="2"/>
        <v>58.333333333333336</v>
      </c>
      <c r="K23" s="47">
        <f t="shared" si="3"/>
        <v>400.55555555555554</v>
      </c>
    </row>
    <row r="24" spans="1:11">
      <c r="A24" s="47">
        <v>22</v>
      </c>
      <c r="B24" s="9" t="s">
        <v>1366</v>
      </c>
      <c r="D24" s="8">
        <v>60</v>
      </c>
      <c r="E24" s="8">
        <v>35</v>
      </c>
      <c r="F24" s="8">
        <v>75</v>
      </c>
      <c r="G24" s="8">
        <v>35</v>
      </c>
      <c r="H24" s="8">
        <v>80</v>
      </c>
      <c r="I24" s="8">
        <v>60</v>
      </c>
      <c r="J24" s="47">
        <f t="shared" si="2"/>
        <v>57.5</v>
      </c>
      <c r="K24" s="47">
        <f t="shared" si="3"/>
        <v>388.88888888888891</v>
      </c>
    </row>
    <row r="25" spans="1:11">
      <c r="A25" s="47">
        <v>23</v>
      </c>
      <c r="B25" s="9" t="s">
        <v>1367</v>
      </c>
      <c r="D25" s="8">
        <v>35</v>
      </c>
      <c r="E25" s="8">
        <v>25</v>
      </c>
      <c r="F25" s="8">
        <v>30</v>
      </c>
      <c r="G25" s="8">
        <v>35</v>
      </c>
      <c r="H25" s="8">
        <v>30</v>
      </c>
      <c r="I25" s="8">
        <v>40</v>
      </c>
      <c r="J25" s="47">
        <f t="shared" si="2"/>
        <v>32.5</v>
      </c>
      <c r="K25" s="47">
        <f t="shared" si="3"/>
        <v>229.44444444444446</v>
      </c>
    </row>
    <row r="26" spans="1:11">
      <c r="A26" s="47">
        <v>24</v>
      </c>
      <c r="B26" s="9" t="s">
        <v>1368</v>
      </c>
      <c r="D26" s="8">
        <v>25</v>
      </c>
      <c r="E26" s="8">
        <v>30</v>
      </c>
      <c r="F26" s="8">
        <v>20</v>
      </c>
      <c r="G26" s="8">
        <v>25</v>
      </c>
      <c r="H26" s="8">
        <v>20</v>
      </c>
      <c r="I26" s="8">
        <v>35</v>
      </c>
      <c r="J26" s="47">
        <f t="shared" si="2"/>
        <v>25.833333333333332</v>
      </c>
      <c r="K26" s="47">
        <f t="shared" si="3"/>
        <v>190.55555555555554</v>
      </c>
    </row>
    <row r="27" spans="1:11">
      <c r="A27" s="47">
        <v>25</v>
      </c>
      <c r="B27" s="9" t="s">
        <v>1369</v>
      </c>
      <c r="D27" s="8">
        <v>100</v>
      </c>
      <c r="E27" s="8">
        <v>80</v>
      </c>
      <c r="F27" s="8">
        <v>100</v>
      </c>
      <c r="G27" s="8">
        <v>85</v>
      </c>
      <c r="H27" s="8">
        <v>95</v>
      </c>
      <c r="I27" s="8">
        <v>100</v>
      </c>
      <c r="J27" s="47">
        <f t="shared" si="2"/>
        <v>93.333333333333329</v>
      </c>
      <c r="K27" s="47">
        <f t="shared" si="3"/>
        <v>653.33333333333326</v>
      </c>
    </row>
    <row r="28" spans="1:11">
      <c r="A28" s="47">
        <v>26</v>
      </c>
      <c r="B28" s="9" t="s">
        <v>1370</v>
      </c>
      <c r="D28" s="8">
        <v>65</v>
      </c>
      <c r="E28" s="8">
        <v>35</v>
      </c>
      <c r="F28" s="8">
        <v>95</v>
      </c>
      <c r="G28" s="8">
        <v>30</v>
      </c>
      <c r="H28" s="8">
        <v>85</v>
      </c>
      <c r="I28" s="8">
        <v>75</v>
      </c>
      <c r="J28" s="47">
        <f t="shared" si="2"/>
        <v>64.166666666666671</v>
      </c>
      <c r="K28" s="47">
        <f t="shared" si="3"/>
        <v>435.55555555555554</v>
      </c>
    </row>
    <row r="29" spans="1:11">
      <c r="A29" s="47">
        <v>27</v>
      </c>
      <c r="B29" s="9" t="s">
        <v>1371</v>
      </c>
      <c r="D29" s="8">
        <v>30</v>
      </c>
      <c r="E29" s="8">
        <v>20</v>
      </c>
      <c r="F29" s="8">
        <v>15</v>
      </c>
      <c r="G29" s="8">
        <v>30</v>
      </c>
      <c r="H29" s="8">
        <v>40</v>
      </c>
      <c r="I29" s="8">
        <v>20</v>
      </c>
      <c r="J29" s="47">
        <f t="shared" si="2"/>
        <v>25.833333333333332</v>
      </c>
      <c r="K29" s="47">
        <f t="shared" si="3"/>
        <v>175</v>
      </c>
    </row>
    <row r="30" spans="1:11">
      <c r="A30" s="47">
        <v>28</v>
      </c>
      <c r="B30" s="9" t="s">
        <v>1372</v>
      </c>
      <c r="D30" s="8">
        <v>20</v>
      </c>
      <c r="E30" s="8">
        <v>20</v>
      </c>
      <c r="F30" s="8">
        <v>25</v>
      </c>
      <c r="G30" s="8">
        <v>30</v>
      </c>
      <c r="H30" s="8">
        <v>25</v>
      </c>
      <c r="I30" s="8">
        <v>25</v>
      </c>
      <c r="J30" s="47">
        <f t="shared" si="2"/>
        <v>24.166666666666668</v>
      </c>
      <c r="K30" s="47">
        <f t="shared" si="3"/>
        <v>163.33333333333331</v>
      </c>
    </row>
    <row r="31" spans="1:11">
      <c r="A31" s="47">
        <v>29</v>
      </c>
      <c r="B31" s="9" t="s">
        <v>1373</v>
      </c>
      <c r="D31" s="8">
        <v>25</v>
      </c>
      <c r="E31" s="8">
        <v>35</v>
      </c>
      <c r="F31" s="8">
        <v>30</v>
      </c>
      <c r="G31" s="8">
        <v>30</v>
      </c>
      <c r="H31" s="8">
        <v>50</v>
      </c>
      <c r="I31" s="8">
        <v>20</v>
      </c>
      <c r="J31" s="47">
        <f t="shared" si="2"/>
        <v>31.666666666666668</v>
      </c>
      <c r="K31" s="47">
        <f t="shared" si="3"/>
        <v>210</v>
      </c>
    </row>
    <row r="32" spans="1:11">
      <c r="A32" s="47">
        <v>30</v>
      </c>
      <c r="B32" s="9" t="s">
        <v>1374</v>
      </c>
      <c r="D32" s="8">
        <v>60</v>
      </c>
      <c r="E32" s="8">
        <v>50</v>
      </c>
      <c r="F32" s="8">
        <v>55</v>
      </c>
      <c r="G32" s="8">
        <v>30</v>
      </c>
      <c r="H32" s="8">
        <v>70</v>
      </c>
      <c r="I32" s="8">
        <v>65</v>
      </c>
      <c r="J32" s="47">
        <f t="shared" si="2"/>
        <v>55</v>
      </c>
      <c r="K32" s="47">
        <f t="shared" si="3"/>
        <v>392.77777777777777</v>
      </c>
    </row>
    <row r="33" spans="1:11">
      <c r="A33" s="47">
        <v>31</v>
      </c>
      <c r="B33" s="9" t="s">
        <v>687</v>
      </c>
      <c r="D33" s="8">
        <v>35</v>
      </c>
      <c r="E33" s="8">
        <v>55</v>
      </c>
      <c r="F33" s="8">
        <v>20</v>
      </c>
      <c r="G33" s="8">
        <v>30</v>
      </c>
      <c r="H33" s="8">
        <v>30</v>
      </c>
      <c r="I33" s="8">
        <v>35</v>
      </c>
      <c r="J33" s="47">
        <f t="shared" si="2"/>
        <v>34.166666666666664</v>
      </c>
      <c r="K33" s="47">
        <f t="shared" si="3"/>
        <v>256.66666666666663</v>
      </c>
    </row>
    <row r="34" spans="1:11">
      <c r="D34">
        <f>SUM(D3:D33)/31</f>
        <v>51.774193548387096</v>
      </c>
      <c r="E34" s="47">
        <f t="shared" ref="E34:K34" si="4">SUM(E3:E33)/31</f>
        <v>38.225806451612904</v>
      </c>
      <c r="F34" s="47">
        <f t="shared" si="4"/>
        <v>55.322580645161288</v>
      </c>
      <c r="G34" s="47">
        <f t="shared" si="4"/>
        <v>40.806451612903224</v>
      </c>
      <c r="H34" s="47">
        <f t="shared" si="4"/>
        <v>56.612903225806448</v>
      </c>
      <c r="I34" s="47">
        <f t="shared" si="4"/>
        <v>47.741935483870968</v>
      </c>
      <c r="J34" s="47">
        <f t="shared" si="4"/>
        <v>48.413978494623663</v>
      </c>
      <c r="K34" s="47">
        <f t="shared" si="4"/>
        <v>333.06451612903226</v>
      </c>
    </row>
    <row r="35" spans="1:11">
      <c r="J35">
        <f t="shared" ref="J35:J64" si="5">SUM(D35:I35)/6</f>
        <v>0</v>
      </c>
      <c r="K35">
        <f t="shared" ref="K35:K64" si="6">SUM((( (D35*4+E35*4+F35*2+G35*2+H35*2+I35*4)/18)/100)*700)</f>
        <v>0</v>
      </c>
    </row>
    <row r="36" spans="1:11">
      <c r="J36">
        <f t="shared" si="5"/>
        <v>0</v>
      </c>
      <c r="K36">
        <f t="shared" si="6"/>
        <v>0</v>
      </c>
    </row>
    <row r="37" spans="1:11">
      <c r="J37">
        <f t="shared" si="5"/>
        <v>0</v>
      </c>
      <c r="K37">
        <f t="shared" si="6"/>
        <v>0</v>
      </c>
    </row>
    <row r="38" spans="1:11">
      <c r="J38">
        <f t="shared" si="5"/>
        <v>0</v>
      </c>
      <c r="K38">
        <f t="shared" si="6"/>
        <v>0</v>
      </c>
    </row>
    <row r="39" spans="1:11">
      <c r="J39">
        <f t="shared" si="5"/>
        <v>0</v>
      </c>
      <c r="K39">
        <f t="shared" si="6"/>
        <v>0</v>
      </c>
    </row>
    <row r="40" spans="1:11">
      <c r="J40">
        <f t="shared" si="5"/>
        <v>0</v>
      </c>
      <c r="K40">
        <f t="shared" si="6"/>
        <v>0</v>
      </c>
    </row>
    <row r="41" spans="1:11">
      <c r="J41">
        <f t="shared" si="5"/>
        <v>0</v>
      </c>
      <c r="K41">
        <f t="shared" si="6"/>
        <v>0</v>
      </c>
    </row>
    <row r="42" spans="1:11">
      <c r="J42">
        <f t="shared" si="5"/>
        <v>0</v>
      </c>
      <c r="K42">
        <f t="shared" si="6"/>
        <v>0</v>
      </c>
    </row>
    <row r="43" spans="1:11">
      <c r="J43">
        <f t="shared" si="5"/>
        <v>0</v>
      </c>
      <c r="K43">
        <f t="shared" si="6"/>
        <v>0</v>
      </c>
    </row>
    <row r="44" spans="1:11">
      <c r="J44">
        <f t="shared" si="5"/>
        <v>0</v>
      </c>
      <c r="K44">
        <f t="shared" si="6"/>
        <v>0</v>
      </c>
    </row>
    <row r="45" spans="1:11">
      <c r="J45">
        <f t="shared" si="5"/>
        <v>0</v>
      </c>
      <c r="K45">
        <f t="shared" si="6"/>
        <v>0</v>
      </c>
    </row>
    <row r="46" spans="1:11">
      <c r="J46">
        <f t="shared" si="5"/>
        <v>0</v>
      </c>
      <c r="K46">
        <f t="shared" si="6"/>
        <v>0</v>
      </c>
    </row>
    <row r="47" spans="1:11">
      <c r="J47">
        <f t="shared" si="5"/>
        <v>0</v>
      </c>
      <c r="K47">
        <f t="shared" si="6"/>
        <v>0</v>
      </c>
    </row>
    <row r="48" spans="1:11">
      <c r="J48">
        <f t="shared" si="5"/>
        <v>0</v>
      </c>
      <c r="K48">
        <f t="shared" si="6"/>
        <v>0</v>
      </c>
    </row>
    <row r="49" spans="1:11">
      <c r="J49">
        <f t="shared" si="5"/>
        <v>0</v>
      </c>
      <c r="K49">
        <f t="shared" si="6"/>
        <v>0</v>
      </c>
    </row>
    <row r="50" spans="1:11">
      <c r="J50">
        <f t="shared" si="5"/>
        <v>0</v>
      </c>
      <c r="K50">
        <f t="shared" si="6"/>
        <v>0</v>
      </c>
    </row>
    <row r="51" spans="1:11">
      <c r="J51">
        <f t="shared" si="5"/>
        <v>0</v>
      </c>
      <c r="K51">
        <f t="shared" si="6"/>
        <v>0</v>
      </c>
    </row>
    <row r="52" spans="1:11">
      <c r="J52">
        <f t="shared" si="5"/>
        <v>0</v>
      </c>
      <c r="K52">
        <f t="shared" si="6"/>
        <v>0</v>
      </c>
    </row>
    <row r="53" spans="1:11">
      <c r="J53">
        <f t="shared" si="5"/>
        <v>0</v>
      </c>
      <c r="K53">
        <f t="shared" si="6"/>
        <v>0</v>
      </c>
    </row>
    <row r="54" spans="1:11">
      <c r="J54">
        <f t="shared" si="5"/>
        <v>0</v>
      </c>
      <c r="K54">
        <f t="shared" si="6"/>
        <v>0</v>
      </c>
    </row>
    <row r="55" spans="1:11">
      <c r="J55">
        <f t="shared" si="5"/>
        <v>0</v>
      </c>
      <c r="K55">
        <f t="shared" si="6"/>
        <v>0</v>
      </c>
    </row>
    <row r="56" spans="1:11">
      <c r="J56">
        <f t="shared" si="5"/>
        <v>0</v>
      </c>
      <c r="K56">
        <f t="shared" si="6"/>
        <v>0</v>
      </c>
    </row>
    <row r="57" spans="1:11">
      <c r="A57">
        <v>60</v>
      </c>
      <c r="J57">
        <f t="shared" si="5"/>
        <v>0</v>
      </c>
      <c r="K57">
        <f t="shared" si="6"/>
        <v>0</v>
      </c>
    </row>
    <row r="58" spans="1:11">
      <c r="A58">
        <v>61</v>
      </c>
      <c r="J58">
        <f t="shared" si="5"/>
        <v>0</v>
      </c>
      <c r="K58">
        <f t="shared" si="6"/>
        <v>0</v>
      </c>
    </row>
    <row r="59" spans="1:11">
      <c r="A59">
        <v>62</v>
      </c>
      <c r="J59">
        <f t="shared" si="5"/>
        <v>0</v>
      </c>
      <c r="K59">
        <f t="shared" si="6"/>
        <v>0</v>
      </c>
    </row>
    <row r="60" spans="1:11">
      <c r="A60">
        <v>63</v>
      </c>
      <c r="J60">
        <f t="shared" si="5"/>
        <v>0</v>
      </c>
      <c r="K60">
        <f t="shared" si="6"/>
        <v>0</v>
      </c>
    </row>
    <row r="61" spans="1:11">
      <c r="A61">
        <v>64</v>
      </c>
      <c r="J61">
        <f t="shared" si="5"/>
        <v>0</v>
      </c>
      <c r="K61">
        <f t="shared" si="6"/>
        <v>0</v>
      </c>
    </row>
    <row r="62" spans="1:11">
      <c r="A62">
        <v>65</v>
      </c>
      <c r="J62">
        <f t="shared" si="5"/>
        <v>0</v>
      </c>
      <c r="K62">
        <f t="shared" si="6"/>
        <v>0</v>
      </c>
    </row>
    <row r="63" spans="1:11">
      <c r="A63">
        <v>66</v>
      </c>
      <c r="J63">
        <f t="shared" si="5"/>
        <v>0</v>
      </c>
      <c r="K63">
        <f t="shared" si="6"/>
        <v>0</v>
      </c>
    </row>
    <row r="64" spans="1:11">
      <c r="A64">
        <v>68</v>
      </c>
      <c r="J64">
        <f t="shared" si="5"/>
        <v>0</v>
      </c>
      <c r="K64">
        <f t="shared" si="6"/>
        <v>0</v>
      </c>
    </row>
    <row r="65" spans="1:11">
      <c r="A65">
        <v>69</v>
      </c>
      <c r="J65">
        <f t="shared" ref="J65:J96" si="7">SUM(D65:I65)/6</f>
        <v>0</v>
      </c>
      <c r="K65">
        <f t="shared" ref="K65:K96" si="8">SUM((( (D65*4+E65*4+F65*2+G65*2+H65*2+I65*4)/18)/100)*700)</f>
        <v>0</v>
      </c>
    </row>
    <row r="66" spans="1:11">
      <c r="A66">
        <v>70</v>
      </c>
      <c r="J66">
        <f t="shared" si="7"/>
        <v>0</v>
      </c>
      <c r="K66">
        <f t="shared" si="8"/>
        <v>0</v>
      </c>
    </row>
    <row r="67" spans="1:11">
      <c r="A67">
        <v>71</v>
      </c>
      <c r="J67">
        <f t="shared" si="7"/>
        <v>0</v>
      </c>
      <c r="K67">
        <f t="shared" si="8"/>
        <v>0</v>
      </c>
    </row>
    <row r="68" spans="1:11">
      <c r="A68">
        <v>72</v>
      </c>
      <c r="J68">
        <f t="shared" si="7"/>
        <v>0</v>
      </c>
      <c r="K68">
        <f t="shared" si="8"/>
        <v>0</v>
      </c>
    </row>
    <row r="69" spans="1:11">
      <c r="A69">
        <v>73</v>
      </c>
      <c r="J69">
        <f t="shared" si="7"/>
        <v>0</v>
      </c>
      <c r="K69">
        <f t="shared" si="8"/>
        <v>0</v>
      </c>
    </row>
    <row r="70" spans="1:11">
      <c r="A70">
        <v>74</v>
      </c>
      <c r="J70">
        <f t="shared" si="7"/>
        <v>0</v>
      </c>
      <c r="K70">
        <f t="shared" si="8"/>
        <v>0</v>
      </c>
    </row>
    <row r="71" spans="1:11">
      <c r="A71">
        <v>75</v>
      </c>
      <c r="J71">
        <f t="shared" si="7"/>
        <v>0</v>
      </c>
      <c r="K71">
        <f t="shared" si="8"/>
        <v>0</v>
      </c>
    </row>
    <row r="72" spans="1:11">
      <c r="A72">
        <v>76</v>
      </c>
      <c r="J72">
        <f t="shared" si="7"/>
        <v>0</v>
      </c>
      <c r="K72">
        <f t="shared" si="8"/>
        <v>0</v>
      </c>
    </row>
    <row r="73" spans="1:11">
      <c r="A73">
        <v>77</v>
      </c>
      <c r="J73">
        <f t="shared" si="7"/>
        <v>0</v>
      </c>
      <c r="K73">
        <f t="shared" si="8"/>
        <v>0</v>
      </c>
    </row>
    <row r="74" spans="1:11">
      <c r="A74">
        <v>78</v>
      </c>
      <c r="J74">
        <f t="shared" si="7"/>
        <v>0</v>
      </c>
      <c r="K74">
        <f t="shared" si="8"/>
        <v>0</v>
      </c>
    </row>
    <row r="75" spans="1:11">
      <c r="A75">
        <v>79</v>
      </c>
      <c r="J75">
        <f t="shared" si="7"/>
        <v>0</v>
      </c>
      <c r="K75">
        <f t="shared" si="8"/>
        <v>0</v>
      </c>
    </row>
    <row r="76" spans="1:11">
      <c r="A76">
        <v>80</v>
      </c>
      <c r="J76">
        <f t="shared" si="7"/>
        <v>0</v>
      </c>
      <c r="K76">
        <f t="shared" si="8"/>
        <v>0</v>
      </c>
    </row>
    <row r="77" spans="1:11">
      <c r="A77">
        <v>81</v>
      </c>
      <c r="J77">
        <f t="shared" si="7"/>
        <v>0</v>
      </c>
      <c r="K77">
        <f t="shared" si="8"/>
        <v>0</v>
      </c>
    </row>
    <row r="78" spans="1:11">
      <c r="A78">
        <v>82</v>
      </c>
      <c r="J78">
        <f t="shared" si="7"/>
        <v>0</v>
      </c>
      <c r="K78">
        <f t="shared" si="8"/>
        <v>0</v>
      </c>
    </row>
    <row r="79" spans="1:11">
      <c r="A79">
        <v>83</v>
      </c>
      <c r="J79">
        <f t="shared" si="7"/>
        <v>0</v>
      </c>
      <c r="K79">
        <f t="shared" si="8"/>
        <v>0</v>
      </c>
    </row>
    <row r="80" spans="1:11">
      <c r="A80">
        <v>84</v>
      </c>
      <c r="J80">
        <f t="shared" si="7"/>
        <v>0</v>
      </c>
      <c r="K80">
        <f t="shared" si="8"/>
        <v>0</v>
      </c>
    </row>
    <row r="81" spans="1:11">
      <c r="A81">
        <v>85</v>
      </c>
      <c r="J81">
        <f t="shared" si="7"/>
        <v>0</v>
      </c>
      <c r="K81">
        <f t="shared" si="8"/>
        <v>0</v>
      </c>
    </row>
    <row r="82" spans="1:11">
      <c r="A82">
        <v>86</v>
      </c>
      <c r="J82">
        <f t="shared" si="7"/>
        <v>0</v>
      </c>
      <c r="K82">
        <f t="shared" si="8"/>
        <v>0</v>
      </c>
    </row>
    <row r="83" spans="1:11">
      <c r="A83">
        <v>87</v>
      </c>
      <c r="J83">
        <f t="shared" si="7"/>
        <v>0</v>
      </c>
      <c r="K83">
        <f t="shared" si="8"/>
        <v>0</v>
      </c>
    </row>
    <row r="84" spans="1:11">
      <c r="A84">
        <v>88</v>
      </c>
      <c r="J84">
        <f t="shared" si="7"/>
        <v>0</v>
      </c>
      <c r="K84">
        <f t="shared" si="8"/>
        <v>0</v>
      </c>
    </row>
    <row r="85" spans="1:11">
      <c r="A85">
        <v>89</v>
      </c>
      <c r="J85">
        <f t="shared" si="7"/>
        <v>0</v>
      </c>
      <c r="K85">
        <f t="shared" si="8"/>
        <v>0</v>
      </c>
    </row>
    <row r="86" spans="1:11">
      <c r="A86">
        <v>90</v>
      </c>
      <c r="J86">
        <f t="shared" si="7"/>
        <v>0</v>
      </c>
      <c r="K86">
        <f t="shared" si="8"/>
        <v>0</v>
      </c>
    </row>
    <row r="87" spans="1:11">
      <c r="A87">
        <v>91</v>
      </c>
      <c r="J87">
        <f t="shared" si="7"/>
        <v>0</v>
      </c>
      <c r="K87">
        <f t="shared" si="8"/>
        <v>0</v>
      </c>
    </row>
    <row r="88" spans="1:11">
      <c r="A88">
        <v>92</v>
      </c>
      <c r="J88">
        <f t="shared" si="7"/>
        <v>0</v>
      </c>
      <c r="K88">
        <f t="shared" si="8"/>
        <v>0</v>
      </c>
    </row>
    <row r="89" spans="1:11">
      <c r="A89">
        <v>93</v>
      </c>
      <c r="J89">
        <f t="shared" si="7"/>
        <v>0</v>
      </c>
      <c r="K89">
        <f t="shared" si="8"/>
        <v>0</v>
      </c>
    </row>
    <row r="90" spans="1:11">
      <c r="A90">
        <v>94</v>
      </c>
      <c r="J90">
        <f t="shared" si="7"/>
        <v>0</v>
      </c>
      <c r="K90">
        <f t="shared" si="8"/>
        <v>0</v>
      </c>
    </row>
    <row r="91" spans="1:11">
      <c r="A91">
        <v>95</v>
      </c>
      <c r="J91">
        <f t="shared" si="7"/>
        <v>0</v>
      </c>
      <c r="K91">
        <f t="shared" si="8"/>
        <v>0</v>
      </c>
    </row>
    <row r="92" spans="1:11">
      <c r="A92">
        <v>96</v>
      </c>
      <c r="J92">
        <f t="shared" si="7"/>
        <v>0</v>
      </c>
      <c r="K92">
        <f t="shared" si="8"/>
        <v>0</v>
      </c>
    </row>
    <row r="93" spans="1:11">
      <c r="A93">
        <v>97</v>
      </c>
      <c r="J93">
        <f t="shared" si="7"/>
        <v>0</v>
      </c>
      <c r="K93">
        <f t="shared" si="8"/>
        <v>0</v>
      </c>
    </row>
    <row r="94" spans="1:11">
      <c r="A94">
        <v>98</v>
      </c>
      <c r="J94">
        <f t="shared" si="7"/>
        <v>0</v>
      </c>
      <c r="K94">
        <f t="shared" si="8"/>
        <v>0</v>
      </c>
    </row>
    <row r="95" spans="1:11">
      <c r="A95">
        <v>99</v>
      </c>
      <c r="J95">
        <f t="shared" si="7"/>
        <v>0</v>
      </c>
      <c r="K95">
        <f t="shared" si="8"/>
        <v>0</v>
      </c>
    </row>
    <row r="96" spans="1:11">
      <c r="A96">
        <v>100</v>
      </c>
      <c r="J96">
        <f t="shared" si="7"/>
        <v>0</v>
      </c>
      <c r="K96">
        <f t="shared" si="8"/>
        <v>0</v>
      </c>
    </row>
    <row r="97" spans="1:11">
      <c r="A97">
        <v>101</v>
      </c>
      <c r="J97">
        <f t="shared" ref="J97:J128" si="9">SUM(D97:I97)/6</f>
        <v>0</v>
      </c>
      <c r="K97">
        <f t="shared" ref="K97:K128" si="10">SUM((( (D97*4+E97*4+F97*2+G97*2+H97*2+I97*4)/18)/100)*700)</f>
        <v>0</v>
      </c>
    </row>
    <row r="98" spans="1:11">
      <c r="A98">
        <v>102</v>
      </c>
      <c r="J98">
        <f t="shared" si="9"/>
        <v>0</v>
      </c>
      <c r="K98">
        <f t="shared" si="10"/>
        <v>0</v>
      </c>
    </row>
    <row r="99" spans="1:11">
      <c r="A99">
        <v>105</v>
      </c>
      <c r="J99">
        <f t="shared" si="9"/>
        <v>0</v>
      </c>
      <c r="K99">
        <f t="shared" si="10"/>
        <v>0</v>
      </c>
    </row>
    <row r="100" spans="1:11">
      <c r="A100">
        <v>106</v>
      </c>
      <c r="J100">
        <f t="shared" si="9"/>
        <v>0</v>
      </c>
      <c r="K100">
        <f t="shared" si="10"/>
        <v>0</v>
      </c>
    </row>
    <row r="101" spans="1:11">
      <c r="A101">
        <v>107</v>
      </c>
      <c r="J101">
        <f t="shared" si="9"/>
        <v>0</v>
      </c>
      <c r="K101">
        <f t="shared" si="10"/>
        <v>0</v>
      </c>
    </row>
    <row r="102" spans="1:11">
      <c r="A102">
        <v>108</v>
      </c>
      <c r="J102">
        <f t="shared" si="9"/>
        <v>0</v>
      </c>
      <c r="K102">
        <f t="shared" si="10"/>
        <v>0</v>
      </c>
    </row>
    <row r="103" spans="1:11">
      <c r="A103">
        <v>109</v>
      </c>
      <c r="J103">
        <f t="shared" si="9"/>
        <v>0</v>
      </c>
      <c r="K103">
        <f t="shared" si="10"/>
        <v>0</v>
      </c>
    </row>
    <row r="104" spans="1:11">
      <c r="A104">
        <v>110</v>
      </c>
      <c r="J104">
        <f t="shared" si="9"/>
        <v>0</v>
      </c>
      <c r="K104">
        <f t="shared" si="10"/>
        <v>0</v>
      </c>
    </row>
    <row r="105" spans="1:11">
      <c r="A105">
        <v>111</v>
      </c>
      <c r="J105">
        <f t="shared" si="9"/>
        <v>0</v>
      </c>
      <c r="K105">
        <f t="shared" si="10"/>
        <v>0</v>
      </c>
    </row>
    <row r="106" spans="1:11">
      <c r="A106">
        <v>112</v>
      </c>
      <c r="J106">
        <f t="shared" si="9"/>
        <v>0</v>
      </c>
      <c r="K106">
        <f t="shared" si="10"/>
        <v>0</v>
      </c>
    </row>
    <row r="107" spans="1:11">
      <c r="A107">
        <v>113</v>
      </c>
      <c r="J107">
        <f t="shared" si="9"/>
        <v>0</v>
      </c>
      <c r="K107">
        <f t="shared" si="10"/>
        <v>0</v>
      </c>
    </row>
    <row r="108" spans="1:11">
      <c r="A108">
        <v>114</v>
      </c>
      <c r="J108">
        <f t="shared" si="9"/>
        <v>0</v>
      </c>
      <c r="K108">
        <f t="shared" si="10"/>
        <v>0</v>
      </c>
    </row>
    <row r="109" spans="1:11">
      <c r="A109">
        <v>115</v>
      </c>
      <c r="J109">
        <f t="shared" si="9"/>
        <v>0</v>
      </c>
      <c r="K109">
        <f t="shared" si="10"/>
        <v>0</v>
      </c>
    </row>
    <row r="110" spans="1:11">
      <c r="A110">
        <v>116</v>
      </c>
      <c r="J110">
        <f t="shared" si="9"/>
        <v>0</v>
      </c>
      <c r="K110">
        <f t="shared" si="10"/>
        <v>0</v>
      </c>
    </row>
    <row r="111" spans="1:11">
      <c r="A111">
        <v>117</v>
      </c>
      <c r="J111">
        <f t="shared" si="9"/>
        <v>0</v>
      </c>
      <c r="K111">
        <f t="shared" si="10"/>
        <v>0</v>
      </c>
    </row>
    <row r="112" spans="1:11">
      <c r="A112">
        <v>118</v>
      </c>
      <c r="J112">
        <f t="shared" si="9"/>
        <v>0</v>
      </c>
      <c r="K112">
        <f t="shared" si="10"/>
        <v>0</v>
      </c>
    </row>
    <row r="113" spans="1:11">
      <c r="A113">
        <v>119</v>
      </c>
      <c r="J113">
        <f t="shared" si="9"/>
        <v>0</v>
      </c>
      <c r="K113">
        <f t="shared" si="10"/>
        <v>0</v>
      </c>
    </row>
    <row r="114" spans="1:11">
      <c r="A114">
        <v>120</v>
      </c>
      <c r="J114">
        <f t="shared" si="9"/>
        <v>0</v>
      </c>
      <c r="K114">
        <f t="shared" si="10"/>
        <v>0</v>
      </c>
    </row>
    <row r="115" spans="1:11">
      <c r="A115">
        <v>121</v>
      </c>
      <c r="J115">
        <f t="shared" si="9"/>
        <v>0</v>
      </c>
      <c r="K115">
        <f t="shared" si="10"/>
        <v>0</v>
      </c>
    </row>
    <row r="116" spans="1:11">
      <c r="A116">
        <v>122</v>
      </c>
      <c r="J116">
        <f t="shared" si="9"/>
        <v>0</v>
      </c>
      <c r="K116">
        <f t="shared" si="10"/>
        <v>0</v>
      </c>
    </row>
    <row r="117" spans="1:11">
      <c r="A117">
        <v>123</v>
      </c>
      <c r="J117">
        <f t="shared" si="9"/>
        <v>0</v>
      </c>
      <c r="K117">
        <f t="shared" si="10"/>
        <v>0</v>
      </c>
    </row>
    <row r="118" spans="1:11">
      <c r="A118">
        <v>124</v>
      </c>
      <c r="J118">
        <f t="shared" si="9"/>
        <v>0</v>
      </c>
      <c r="K118">
        <f t="shared" si="10"/>
        <v>0</v>
      </c>
    </row>
    <row r="119" spans="1:11">
      <c r="A119">
        <v>125</v>
      </c>
      <c r="J119">
        <f t="shared" si="9"/>
        <v>0</v>
      </c>
      <c r="K119">
        <f t="shared" si="10"/>
        <v>0</v>
      </c>
    </row>
    <row r="120" spans="1:11">
      <c r="A120">
        <v>126</v>
      </c>
      <c r="J120">
        <f t="shared" si="9"/>
        <v>0</v>
      </c>
      <c r="K120">
        <f t="shared" si="10"/>
        <v>0</v>
      </c>
    </row>
    <row r="121" spans="1:11">
      <c r="A121">
        <v>127</v>
      </c>
      <c r="J121">
        <f t="shared" si="9"/>
        <v>0</v>
      </c>
      <c r="K121">
        <f t="shared" si="10"/>
        <v>0</v>
      </c>
    </row>
    <row r="122" spans="1:11">
      <c r="A122">
        <v>128</v>
      </c>
      <c r="J122">
        <f t="shared" si="9"/>
        <v>0</v>
      </c>
      <c r="K122">
        <f t="shared" si="10"/>
        <v>0</v>
      </c>
    </row>
    <row r="123" spans="1:11">
      <c r="A123">
        <v>129</v>
      </c>
      <c r="J123">
        <f t="shared" si="9"/>
        <v>0</v>
      </c>
      <c r="K123">
        <f t="shared" si="10"/>
        <v>0</v>
      </c>
    </row>
    <row r="124" spans="1:11">
      <c r="A124">
        <v>130</v>
      </c>
      <c r="J124">
        <f t="shared" si="9"/>
        <v>0</v>
      </c>
      <c r="K124">
        <f t="shared" si="10"/>
        <v>0</v>
      </c>
    </row>
    <row r="125" spans="1:11">
      <c r="A125">
        <v>131</v>
      </c>
      <c r="J125">
        <f t="shared" si="9"/>
        <v>0</v>
      </c>
      <c r="K125">
        <f t="shared" si="10"/>
        <v>0</v>
      </c>
    </row>
    <row r="126" spans="1:11">
      <c r="A126">
        <v>132</v>
      </c>
      <c r="J126">
        <f t="shared" si="9"/>
        <v>0</v>
      </c>
      <c r="K126">
        <f t="shared" si="10"/>
        <v>0</v>
      </c>
    </row>
    <row r="127" spans="1:11">
      <c r="A127">
        <v>133</v>
      </c>
      <c r="J127">
        <f t="shared" si="9"/>
        <v>0</v>
      </c>
      <c r="K127">
        <f t="shared" si="10"/>
        <v>0</v>
      </c>
    </row>
    <row r="128" spans="1:11">
      <c r="A128">
        <v>134</v>
      </c>
      <c r="J128">
        <f t="shared" si="9"/>
        <v>0</v>
      </c>
      <c r="K128">
        <f t="shared" si="10"/>
        <v>0</v>
      </c>
    </row>
    <row r="129" spans="1:11">
      <c r="A129">
        <v>135</v>
      </c>
      <c r="J129">
        <f t="shared" ref="J129:J152" si="11">SUM(D129:I129)/6</f>
        <v>0</v>
      </c>
      <c r="K129">
        <f t="shared" ref="K129:K152" si="12">SUM((( (D129*4+E129*4+F129*2+G129*2+H129*2+I129*4)/18)/100)*700)</f>
        <v>0</v>
      </c>
    </row>
    <row r="130" spans="1:11">
      <c r="A130">
        <v>136</v>
      </c>
      <c r="J130">
        <f t="shared" si="11"/>
        <v>0</v>
      </c>
      <c r="K130">
        <f t="shared" si="12"/>
        <v>0</v>
      </c>
    </row>
    <row r="131" spans="1:11">
      <c r="A131">
        <v>137</v>
      </c>
      <c r="J131">
        <f t="shared" si="11"/>
        <v>0</v>
      </c>
      <c r="K131">
        <f t="shared" si="12"/>
        <v>0</v>
      </c>
    </row>
    <row r="132" spans="1:11">
      <c r="A132">
        <v>138</v>
      </c>
      <c r="J132">
        <f t="shared" si="11"/>
        <v>0</v>
      </c>
      <c r="K132">
        <f t="shared" si="12"/>
        <v>0</v>
      </c>
    </row>
    <row r="133" spans="1:11">
      <c r="A133">
        <v>139</v>
      </c>
      <c r="J133">
        <f t="shared" si="11"/>
        <v>0</v>
      </c>
      <c r="K133">
        <f t="shared" si="12"/>
        <v>0</v>
      </c>
    </row>
    <row r="134" spans="1:11">
      <c r="A134">
        <v>140</v>
      </c>
      <c r="J134">
        <f t="shared" si="11"/>
        <v>0</v>
      </c>
      <c r="K134">
        <f t="shared" si="12"/>
        <v>0</v>
      </c>
    </row>
    <row r="135" spans="1:11">
      <c r="A135">
        <v>141</v>
      </c>
      <c r="J135">
        <f t="shared" si="11"/>
        <v>0</v>
      </c>
      <c r="K135">
        <f t="shared" si="12"/>
        <v>0</v>
      </c>
    </row>
    <row r="136" spans="1:11">
      <c r="A136">
        <v>142</v>
      </c>
      <c r="J136">
        <f t="shared" si="11"/>
        <v>0</v>
      </c>
      <c r="K136">
        <f t="shared" si="12"/>
        <v>0</v>
      </c>
    </row>
    <row r="137" spans="1:11">
      <c r="A137">
        <v>143</v>
      </c>
      <c r="J137">
        <f t="shared" si="11"/>
        <v>0</v>
      </c>
      <c r="K137">
        <f t="shared" si="12"/>
        <v>0</v>
      </c>
    </row>
    <row r="138" spans="1:11">
      <c r="A138">
        <v>144</v>
      </c>
      <c r="J138">
        <f t="shared" si="11"/>
        <v>0</v>
      </c>
      <c r="K138">
        <f t="shared" si="12"/>
        <v>0</v>
      </c>
    </row>
    <row r="139" spans="1:11">
      <c r="A139">
        <v>145</v>
      </c>
      <c r="J139">
        <f t="shared" si="11"/>
        <v>0</v>
      </c>
      <c r="K139">
        <f t="shared" si="12"/>
        <v>0</v>
      </c>
    </row>
    <row r="140" spans="1:11">
      <c r="A140">
        <v>146</v>
      </c>
      <c r="J140">
        <f t="shared" si="11"/>
        <v>0</v>
      </c>
      <c r="K140">
        <f t="shared" si="12"/>
        <v>0</v>
      </c>
    </row>
    <row r="141" spans="1:11">
      <c r="A141">
        <v>147</v>
      </c>
      <c r="J141">
        <f t="shared" si="11"/>
        <v>0</v>
      </c>
      <c r="K141">
        <f t="shared" si="12"/>
        <v>0</v>
      </c>
    </row>
    <row r="142" spans="1:11">
      <c r="A142">
        <v>148</v>
      </c>
      <c r="J142">
        <f t="shared" si="11"/>
        <v>0</v>
      </c>
      <c r="K142">
        <f t="shared" si="12"/>
        <v>0</v>
      </c>
    </row>
    <row r="143" spans="1:11">
      <c r="A143">
        <v>149</v>
      </c>
      <c r="J143">
        <f t="shared" si="11"/>
        <v>0</v>
      </c>
      <c r="K143">
        <f t="shared" si="12"/>
        <v>0</v>
      </c>
    </row>
    <row r="144" spans="1:11">
      <c r="A144">
        <v>150</v>
      </c>
      <c r="J144">
        <f t="shared" si="11"/>
        <v>0</v>
      </c>
      <c r="K144">
        <f t="shared" si="12"/>
        <v>0</v>
      </c>
    </row>
    <row r="145" spans="1:11">
      <c r="A145">
        <v>151</v>
      </c>
      <c r="J145">
        <f t="shared" si="11"/>
        <v>0</v>
      </c>
      <c r="K145">
        <f t="shared" si="12"/>
        <v>0</v>
      </c>
    </row>
    <row r="146" spans="1:11">
      <c r="A146">
        <v>152</v>
      </c>
      <c r="J146">
        <f t="shared" si="11"/>
        <v>0</v>
      </c>
      <c r="K146">
        <f t="shared" si="12"/>
        <v>0</v>
      </c>
    </row>
    <row r="147" spans="1:11">
      <c r="A147">
        <v>153</v>
      </c>
      <c r="J147">
        <f t="shared" si="11"/>
        <v>0</v>
      </c>
      <c r="K147">
        <f t="shared" si="12"/>
        <v>0</v>
      </c>
    </row>
    <row r="148" spans="1:11">
      <c r="A148">
        <v>154</v>
      </c>
      <c r="J148">
        <f t="shared" si="11"/>
        <v>0</v>
      </c>
      <c r="K148">
        <f t="shared" si="12"/>
        <v>0</v>
      </c>
    </row>
    <row r="149" spans="1:11">
      <c r="A149">
        <v>155</v>
      </c>
      <c r="J149">
        <f t="shared" si="11"/>
        <v>0</v>
      </c>
      <c r="K149">
        <f t="shared" si="12"/>
        <v>0</v>
      </c>
    </row>
    <row r="150" spans="1:11">
      <c r="A150">
        <v>156</v>
      </c>
      <c r="J150">
        <f t="shared" si="11"/>
        <v>0</v>
      </c>
      <c r="K150">
        <f t="shared" si="12"/>
        <v>0</v>
      </c>
    </row>
    <row r="151" spans="1:11">
      <c r="A151">
        <v>157</v>
      </c>
      <c r="J151">
        <f t="shared" si="11"/>
        <v>0</v>
      </c>
      <c r="K151">
        <f t="shared" si="12"/>
        <v>0</v>
      </c>
    </row>
    <row r="152" spans="1:11">
      <c r="A152">
        <v>158</v>
      </c>
      <c r="J152">
        <f t="shared" si="11"/>
        <v>0</v>
      </c>
      <c r="K152">
        <f t="shared" si="12"/>
        <v>0</v>
      </c>
    </row>
  </sheetData>
  <autoFilter ref="A2:K152"/>
  <sortState ref="A3:K155">
    <sortCondition descending="1" ref="K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3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10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1377</v>
      </c>
      <c r="D3" s="8">
        <v>30</v>
      </c>
      <c r="E3" s="8">
        <v>25</v>
      </c>
      <c r="F3" s="8">
        <v>25</v>
      </c>
      <c r="G3" s="8">
        <v>15</v>
      </c>
      <c r="H3" s="8">
        <v>35</v>
      </c>
      <c r="I3" s="8">
        <v>15</v>
      </c>
      <c r="J3">
        <f>SUM(D3:I3)/6</f>
        <v>24.166666666666668</v>
      </c>
      <c r="K3" s="47">
        <f>SUM((( (D3*4+E3*4+F3*2+G3*2+H3*2+I3*4)/18)/100)*700)</f>
        <v>167.22222222222223</v>
      </c>
    </row>
    <row r="4" spans="1:11">
      <c r="A4">
        <v>2</v>
      </c>
      <c r="B4" s="9" t="s">
        <v>1378</v>
      </c>
      <c r="D4" s="8">
        <v>70</v>
      </c>
      <c r="E4" s="8">
        <v>35</v>
      </c>
      <c r="F4" s="8">
        <v>75</v>
      </c>
      <c r="G4" s="8">
        <v>70</v>
      </c>
      <c r="H4" s="8">
        <v>85</v>
      </c>
      <c r="I4" s="8">
        <v>60</v>
      </c>
      <c r="J4" s="47">
        <f t="shared" ref="J4:J67" si="0">SUM(D4:I4)/6</f>
        <v>65.833333333333329</v>
      </c>
      <c r="K4" s="47">
        <f t="shared" ref="K4:K67" si="1">SUM((( (D4*4+E4*4+F4*2+G4*2+H4*2+I4*4)/18)/100)*700)</f>
        <v>435.55555555555554</v>
      </c>
    </row>
    <row r="5" spans="1:11">
      <c r="A5" s="47">
        <v>3</v>
      </c>
      <c r="B5" s="9" t="s">
        <v>1379</v>
      </c>
      <c r="D5" s="8">
        <v>85</v>
      </c>
      <c r="E5" s="8">
        <v>35</v>
      </c>
      <c r="F5" s="8">
        <v>60</v>
      </c>
      <c r="G5" s="8">
        <v>60</v>
      </c>
      <c r="H5" s="8">
        <v>80</v>
      </c>
      <c r="I5" s="8">
        <v>55</v>
      </c>
      <c r="J5" s="47">
        <f t="shared" si="0"/>
        <v>62.5</v>
      </c>
      <c r="K5" s="47">
        <f t="shared" si="1"/>
        <v>427.77777777777783</v>
      </c>
    </row>
    <row r="6" spans="1:11">
      <c r="A6" s="47">
        <v>4</v>
      </c>
      <c r="B6" s="9" t="s">
        <v>1413</v>
      </c>
      <c r="D6" s="8">
        <v>65</v>
      </c>
      <c r="E6" s="8">
        <v>40</v>
      </c>
      <c r="F6" s="8">
        <v>60</v>
      </c>
      <c r="G6" s="8">
        <v>45</v>
      </c>
      <c r="H6" s="8">
        <v>85</v>
      </c>
      <c r="I6" s="8">
        <v>45</v>
      </c>
      <c r="J6" s="47">
        <f t="shared" si="0"/>
        <v>56.666666666666664</v>
      </c>
      <c r="K6" s="47">
        <f t="shared" si="1"/>
        <v>381.11111111111109</v>
      </c>
    </row>
    <row r="7" spans="1:11">
      <c r="A7" s="47">
        <v>5</v>
      </c>
      <c r="B7" s="9" t="s">
        <v>1414</v>
      </c>
      <c r="D7" s="8">
        <v>90</v>
      </c>
      <c r="E7" s="8">
        <v>85</v>
      </c>
      <c r="F7" s="8">
        <v>95</v>
      </c>
      <c r="G7" s="8">
        <v>80</v>
      </c>
      <c r="H7" s="8">
        <v>85</v>
      </c>
      <c r="I7" s="8">
        <v>75</v>
      </c>
      <c r="J7" s="47">
        <f t="shared" si="0"/>
        <v>85</v>
      </c>
      <c r="K7" s="47">
        <f t="shared" si="1"/>
        <v>591.11111111111109</v>
      </c>
    </row>
    <row r="8" spans="1:11">
      <c r="A8" s="47">
        <v>6</v>
      </c>
      <c r="B8" s="9" t="s">
        <v>1381</v>
      </c>
      <c r="D8" s="8">
        <v>35</v>
      </c>
      <c r="E8" s="8">
        <v>45</v>
      </c>
      <c r="F8" s="8">
        <v>50</v>
      </c>
      <c r="G8" s="8">
        <v>55</v>
      </c>
      <c r="H8" s="8">
        <v>35</v>
      </c>
      <c r="I8" s="8">
        <v>75</v>
      </c>
      <c r="J8" s="47">
        <f t="shared" si="0"/>
        <v>49.166666666666664</v>
      </c>
      <c r="K8" s="47">
        <f t="shared" si="1"/>
        <v>350</v>
      </c>
    </row>
    <row r="9" spans="1:11">
      <c r="A9" s="47">
        <v>7</v>
      </c>
      <c r="B9" s="9" t="s">
        <v>555</v>
      </c>
      <c r="D9" s="8">
        <v>45</v>
      </c>
      <c r="E9" s="8">
        <v>40</v>
      </c>
      <c r="F9" s="8">
        <v>85</v>
      </c>
      <c r="G9" s="8">
        <v>60</v>
      </c>
      <c r="H9" s="8">
        <v>75</v>
      </c>
      <c r="I9" s="8">
        <v>80</v>
      </c>
      <c r="J9" s="47">
        <f t="shared" si="0"/>
        <v>64.166666666666671</v>
      </c>
      <c r="K9" s="47">
        <f t="shared" si="1"/>
        <v>427.77777777777783</v>
      </c>
    </row>
    <row r="10" spans="1:11">
      <c r="A10" s="47">
        <v>8</v>
      </c>
      <c r="B10" s="9" t="s">
        <v>1383</v>
      </c>
      <c r="D10" s="8">
        <v>95</v>
      </c>
      <c r="E10" s="8">
        <v>55</v>
      </c>
      <c r="F10" s="8">
        <v>80</v>
      </c>
      <c r="G10" s="8">
        <v>90</v>
      </c>
      <c r="H10" s="8">
        <v>80</v>
      </c>
      <c r="I10" s="8">
        <v>75</v>
      </c>
      <c r="J10" s="47">
        <f t="shared" si="0"/>
        <v>79.166666666666671</v>
      </c>
      <c r="K10" s="47">
        <f t="shared" si="1"/>
        <v>544.44444444444434</v>
      </c>
    </row>
    <row r="11" spans="1:11">
      <c r="A11" s="47">
        <v>9</v>
      </c>
      <c r="B11" s="9" t="s">
        <v>1385</v>
      </c>
      <c r="D11" s="8">
        <v>95</v>
      </c>
      <c r="E11" s="8">
        <v>85</v>
      </c>
      <c r="F11" s="8">
        <v>85</v>
      </c>
      <c r="G11" s="8">
        <v>98</v>
      </c>
      <c r="H11" s="8">
        <v>90</v>
      </c>
      <c r="I11" s="8">
        <v>95</v>
      </c>
      <c r="J11" s="47">
        <f t="shared" si="0"/>
        <v>91.333333333333329</v>
      </c>
      <c r="K11" s="47">
        <f t="shared" si="1"/>
        <v>640.11111111111109</v>
      </c>
    </row>
    <row r="12" spans="1:11">
      <c r="A12" s="47">
        <v>10</v>
      </c>
      <c r="B12" s="9" t="s">
        <v>1419</v>
      </c>
      <c r="D12" s="8">
        <v>30</v>
      </c>
      <c r="E12" s="8">
        <v>35</v>
      </c>
      <c r="F12" s="8">
        <v>25</v>
      </c>
      <c r="G12" s="8">
        <v>20</v>
      </c>
      <c r="H12" s="8">
        <v>55</v>
      </c>
      <c r="I12" s="8">
        <v>25</v>
      </c>
      <c r="J12" s="47">
        <f t="shared" si="0"/>
        <v>31.666666666666668</v>
      </c>
      <c r="K12" s="47">
        <f t="shared" si="1"/>
        <v>217.77777777777777</v>
      </c>
    </row>
    <row r="13" spans="1:11">
      <c r="A13" s="47">
        <v>11</v>
      </c>
      <c r="B13" s="9" t="s">
        <v>1386</v>
      </c>
      <c r="D13" s="8">
        <v>90</v>
      </c>
      <c r="E13" s="8">
        <v>95</v>
      </c>
      <c r="F13" s="8">
        <v>75</v>
      </c>
      <c r="G13" s="8">
        <v>75</v>
      </c>
      <c r="H13" s="8">
        <v>95</v>
      </c>
      <c r="I13" s="8">
        <v>90</v>
      </c>
      <c r="J13" s="47">
        <f t="shared" si="0"/>
        <v>86.666666666666671</v>
      </c>
      <c r="K13" s="47">
        <f t="shared" si="1"/>
        <v>618.33333333333326</v>
      </c>
    </row>
    <row r="14" spans="1:11">
      <c r="A14" s="47">
        <v>12</v>
      </c>
      <c r="B14" s="9" t="s">
        <v>1387</v>
      </c>
      <c r="D14" s="8">
        <v>40</v>
      </c>
      <c r="E14" s="8">
        <v>40</v>
      </c>
      <c r="F14" s="8">
        <v>30</v>
      </c>
      <c r="G14" s="8">
        <v>40</v>
      </c>
      <c r="H14" s="8">
        <v>55</v>
      </c>
      <c r="I14" s="8">
        <v>35</v>
      </c>
      <c r="J14" s="47">
        <f t="shared" si="0"/>
        <v>40</v>
      </c>
      <c r="K14" s="47">
        <f t="shared" si="1"/>
        <v>276.11111111111109</v>
      </c>
    </row>
    <row r="15" spans="1:11">
      <c r="A15" s="47">
        <v>13</v>
      </c>
      <c r="B15" s="9" t="s">
        <v>1388</v>
      </c>
      <c r="D15" s="8">
        <v>65</v>
      </c>
      <c r="E15" s="8">
        <v>50</v>
      </c>
      <c r="F15" s="8">
        <v>40</v>
      </c>
      <c r="G15" s="8">
        <v>55</v>
      </c>
      <c r="H15" s="8">
        <v>75</v>
      </c>
      <c r="I15" s="8">
        <v>55</v>
      </c>
      <c r="J15" s="47">
        <f t="shared" si="0"/>
        <v>56.666666666666664</v>
      </c>
      <c r="K15" s="47">
        <f t="shared" si="1"/>
        <v>396.66666666666663</v>
      </c>
    </row>
    <row r="16" spans="1:11">
      <c r="A16" s="47">
        <v>14</v>
      </c>
      <c r="B16" s="9" t="s">
        <v>1389</v>
      </c>
      <c r="D16" s="8">
        <v>55</v>
      </c>
      <c r="E16" s="8">
        <v>60</v>
      </c>
      <c r="F16" s="8">
        <v>65</v>
      </c>
      <c r="G16" s="8">
        <v>50</v>
      </c>
      <c r="H16" s="8">
        <v>70</v>
      </c>
      <c r="I16" s="8">
        <v>70</v>
      </c>
      <c r="J16" s="47">
        <f t="shared" si="0"/>
        <v>61.666666666666664</v>
      </c>
      <c r="K16" s="47">
        <f t="shared" si="1"/>
        <v>431.66666666666669</v>
      </c>
    </row>
    <row r="17" spans="1:11">
      <c r="A17" s="47">
        <v>15</v>
      </c>
      <c r="B17" s="9" t="s">
        <v>1421</v>
      </c>
      <c r="D17" s="8">
        <v>65</v>
      </c>
      <c r="E17" s="8">
        <v>55</v>
      </c>
      <c r="F17" s="8">
        <v>75</v>
      </c>
      <c r="G17" s="8">
        <v>65</v>
      </c>
      <c r="H17" s="8">
        <v>80</v>
      </c>
      <c r="I17" s="8">
        <v>55</v>
      </c>
      <c r="J17" s="47">
        <f t="shared" si="0"/>
        <v>65.833333333333329</v>
      </c>
      <c r="K17" s="47">
        <f t="shared" si="1"/>
        <v>443.33333333333331</v>
      </c>
    </row>
    <row r="18" spans="1:11">
      <c r="A18" s="47">
        <v>16</v>
      </c>
      <c r="B18" s="9" t="s">
        <v>1422</v>
      </c>
      <c r="D18" s="8">
        <v>100</v>
      </c>
      <c r="E18" s="8">
        <v>60</v>
      </c>
      <c r="F18" s="8">
        <v>75</v>
      </c>
      <c r="G18" s="8">
        <v>100</v>
      </c>
      <c r="H18" s="8">
        <v>100</v>
      </c>
      <c r="I18" s="8">
        <v>90</v>
      </c>
      <c r="J18" s="47">
        <f t="shared" si="0"/>
        <v>87.5</v>
      </c>
      <c r="K18" s="47">
        <f t="shared" si="1"/>
        <v>602.77777777777783</v>
      </c>
    </row>
    <row r="19" spans="1:11">
      <c r="A19" s="47">
        <v>17</v>
      </c>
      <c r="B19" s="9" t="s">
        <v>1391</v>
      </c>
      <c r="D19" s="8">
        <v>80</v>
      </c>
      <c r="E19" s="8">
        <v>40</v>
      </c>
      <c r="F19" s="8">
        <v>80</v>
      </c>
      <c r="G19" s="8">
        <v>70</v>
      </c>
      <c r="H19" s="8">
        <v>90</v>
      </c>
      <c r="I19" s="8">
        <v>45</v>
      </c>
      <c r="J19" s="47">
        <f t="shared" si="0"/>
        <v>67.5</v>
      </c>
      <c r="K19" s="47">
        <f t="shared" si="1"/>
        <v>443.33333333333331</v>
      </c>
    </row>
    <row r="20" spans="1:11">
      <c r="A20" s="47">
        <v>18</v>
      </c>
      <c r="B20" s="9" t="s">
        <v>1392</v>
      </c>
      <c r="D20" s="8">
        <v>45</v>
      </c>
      <c r="E20" s="8">
        <v>25</v>
      </c>
      <c r="F20" s="8">
        <v>60</v>
      </c>
      <c r="G20" s="8">
        <v>40</v>
      </c>
      <c r="H20" s="8">
        <v>75</v>
      </c>
      <c r="I20" s="8">
        <v>70</v>
      </c>
      <c r="J20" s="47">
        <f t="shared" si="0"/>
        <v>52.5</v>
      </c>
      <c r="K20" s="47">
        <f t="shared" si="1"/>
        <v>353.88888888888886</v>
      </c>
    </row>
    <row r="21" spans="1:11">
      <c r="A21" s="47">
        <v>19</v>
      </c>
      <c r="B21" s="9" t="s">
        <v>1423</v>
      </c>
      <c r="D21" s="8">
        <v>85</v>
      </c>
      <c r="E21" s="8">
        <v>50</v>
      </c>
      <c r="F21" s="8">
        <v>85</v>
      </c>
      <c r="G21" s="8">
        <v>75</v>
      </c>
      <c r="H21" s="8">
        <v>80</v>
      </c>
      <c r="I21" s="8">
        <v>75</v>
      </c>
      <c r="J21" s="47">
        <f t="shared" si="0"/>
        <v>75</v>
      </c>
      <c r="K21" s="47">
        <f t="shared" si="1"/>
        <v>513.33333333333326</v>
      </c>
    </row>
    <row r="22" spans="1:11">
      <c r="A22" s="47">
        <v>20</v>
      </c>
      <c r="B22" s="9" t="s">
        <v>1424</v>
      </c>
      <c r="D22" s="8">
        <v>100</v>
      </c>
      <c r="E22" s="8">
        <v>90</v>
      </c>
      <c r="F22" s="8">
        <v>95</v>
      </c>
      <c r="G22" s="8">
        <v>85</v>
      </c>
      <c r="H22" s="8">
        <v>90</v>
      </c>
      <c r="I22" s="8">
        <v>85</v>
      </c>
      <c r="J22" s="47">
        <f t="shared" si="0"/>
        <v>90.833333333333329</v>
      </c>
      <c r="K22" s="47">
        <f t="shared" si="1"/>
        <v>637.77777777777771</v>
      </c>
    </row>
    <row r="23" spans="1:11">
      <c r="A23" s="47">
        <v>21</v>
      </c>
      <c r="B23" s="9" t="s">
        <v>1426</v>
      </c>
      <c r="D23" s="8">
        <v>65</v>
      </c>
      <c r="E23" s="8">
        <v>30</v>
      </c>
      <c r="F23" s="8">
        <v>65</v>
      </c>
      <c r="G23" s="8">
        <v>30</v>
      </c>
      <c r="H23" s="8">
        <v>80</v>
      </c>
      <c r="I23" s="8">
        <v>65</v>
      </c>
      <c r="J23" s="47">
        <f t="shared" si="0"/>
        <v>55.833333333333336</v>
      </c>
      <c r="K23" s="47">
        <f t="shared" si="1"/>
        <v>385.00000000000006</v>
      </c>
    </row>
    <row r="24" spans="1:11">
      <c r="A24" s="47">
        <v>22</v>
      </c>
      <c r="B24" s="9" t="s">
        <v>1393</v>
      </c>
      <c r="D24" s="8">
        <v>45</v>
      </c>
      <c r="E24" s="8">
        <v>20</v>
      </c>
      <c r="F24" s="8">
        <v>40</v>
      </c>
      <c r="G24" s="8">
        <v>35</v>
      </c>
      <c r="H24" s="8">
        <v>60</v>
      </c>
      <c r="I24" s="8">
        <v>20</v>
      </c>
      <c r="J24" s="47">
        <f t="shared" si="0"/>
        <v>36.666666666666664</v>
      </c>
      <c r="K24" s="47">
        <f t="shared" si="1"/>
        <v>237.2222222222222</v>
      </c>
    </row>
    <row r="25" spans="1:11">
      <c r="A25" s="47">
        <v>23</v>
      </c>
      <c r="B25" s="9" t="s">
        <v>1394</v>
      </c>
      <c r="D25" s="8">
        <v>55</v>
      </c>
      <c r="E25" s="8">
        <v>45</v>
      </c>
      <c r="F25" s="8">
        <v>50</v>
      </c>
      <c r="G25" s="8">
        <v>25</v>
      </c>
      <c r="H25" s="8">
        <v>60</v>
      </c>
      <c r="I25" s="8">
        <v>45</v>
      </c>
      <c r="J25" s="47">
        <f t="shared" si="0"/>
        <v>46.666666666666664</v>
      </c>
      <c r="K25" s="47">
        <f t="shared" si="1"/>
        <v>330.55555555555554</v>
      </c>
    </row>
    <row r="26" spans="1:11">
      <c r="A26" s="47">
        <v>24</v>
      </c>
      <c r="B26" s="9" t="s">
        <v>1429</v>
      </c>
      <c r="D26" s="8">
        <v>90</v>
      </c>
      <c r="E26" s="8">
        <v>85</v>
      </c>
      <c r="F26" s="8">
        <v>85</v>
      </c>
      <c r="G26" s="8">
        <v>80</v>
      </c>
      <c r="H26" s="8">
        <v>95</v>
      </c>
      <c r="I26" s="8">
        <v>90</v>
      </c>
      <c r="J26" s="47">
        <f t="shared" si="0"/>
        <v>87.5</v>
      </c>
      <c r="K26" s="47">
        <f t="shared" si="1"/>
        <v>614.44444444444446</v>
      </c>
    </row>
    <row r="27" spans="1:11">
      <c r="A27" s="47">
        <v>25</v>
      </c>
      <c r="B27" s="9" t="s">
        <v>1395</v>
      </c>
      <c r="D27" s="8">
        <v>60</v>
      </c>
      <c r="E27" s="8">
        <v>50</v>
      </c>
      <c r="F27" s="8">
        <v>65</v>
      </c>
      <c r="G27" s="8">
        <v>65</v>
      </c>
      <c r="H27" s="8">
        <v>85</v>
      </c>
      <c r="I27" s="8">
        <v>80</v>
      </c>
      <c r="J27" s="47">
        <f t="shared" si="0"/>
        <v>67.5</v>
      </c>
      <c r="K27" s="47">
        <f t="shared" si="1"/>
        <v>462.77777777777777</v>
      </c>
    </row>
    <row r="28" spans="1:11">
      <c r="A28" s="47">
        <v>26</v>
      </c>
      <c r="B28" s="9" t="s">
        <v>1397</v>
      </c>
      <c r="D28" s="8">
        <v>90</v>
      </c>
      <c r="E28" s="8">
        <v>70</v>
      </c>
      <c r="F28" s="8">
        <v>85</v>
      </c>
      <c r="G28" s="8">
        <v>75</v>
      </c>
      <c r="H28" s="8">
        <v>85</v>
      </c>
      <c r="I28" s="8">
        <v>95</v>
      </c>
      <c r="J28" s="47">
        <f t="shared" si="0"/>
        <v>83.333333333333329</v>
      </c>
      <c r="K28" s="47">
        <f t="shared" si="1"/>
        <v>587.22222222222229</v>
      </c>
    </row>
    <row r="29" spans="1:11">
      <c r="A29" s="47">
        <v>27</v>
      </c>
      <c r="B29" s="9" t="s">
        <v>1433</v>
      </c>
      <c r="D29" s="8">
        <v>70</v>
      </c>
      <c r="E29" s="8">
        <v>45</v>
      </c>
      <c r="F29" s="8">
        <v>55</v>
      </c>
      <c r="G29" s="8">
        <v>35</v>
      </c>
      <c r="H29" s="8">
        <v>45</v>
      </c>
      <c r="I29" s="8">
        <v>25</v>
      </c>
      <c r="J29" s="47">
        <f t="shared" si="0"/>
        <v>45.833333333333336</v>
      </c>
      <c r="K29" s="47">
        <f t="shared" si="1"/>
        <v>322.77777777777777</v>
      </c>
    </row>
    <row r="30" spans="1:11">
      <c r="A30" s="47">
        <v>28</v>
      </c>
      <c r="B30" s="9" t="s">
        <v>1398</v>
      </c>
      <c r="D30" s="8">
        <v>45</v>
      </c>
      <c r="E30" s="8">
        <v>50</v>
      </c>
      <c r="F30" s="8">
        <v>55</v>
      </c>
      <c r="G30" s="8">
        <v>10</v>
      </c>
      <c r="H30" s="8">
        <v>70</v>
      </c>
      <c r="I30" s="8">
        <v>40</v>
      </c>
      <c r="J30" s="47">
        <f t="shared" si="0"/>
        <v>45</v>
      </c>
      <c r="K30" s="47">
        <f t="shared" si="1"/>
        <v>315</v>
      </c>
    </row>
    <row r="31" spans="1:11">
      <c r="A31" s="47">
        <v>29</v>
      </c>
      <c r="B31" s="9" t="s">
        <v>1401</v>
      </c>
      <c r="D31" s="8">
        <v>90</v>
      </c>
      <c r="E31" s="8">
        <v>55</v>
      </c>
      <c r="F31" s="8">
        <v>80</v>
      </c>
      <c r="G31" s="8">
        <v>70</v>
      </c>
      <c r="H31" s="8">
        <v>90</v>
      </c>
      <c r="I31" s="8">
        <v>75</v>
      </c>
      <c r="J31" s="47">
        <f t="shared" si="0"/>
        <v>76.666666666666671</v>
      </c>
      <c r="K31" s="47">
        <f t="shared" si="1"/>
        <v>528.88888888888891</v>
      </c>
    </row>
    <row r="32" spans="1:11">
      <c r="A32" s="47">
        <v>30</v>
      </c>
      <c r="B32" s="9" t="s">
        <v>1402</v>
      </c>
      <c r="D32" s="8">
        <v>15</v>
      </c>
      <c r="E32" s="8">
        <v>20</v>
      </c>
      <c r="F32" s="45">
        <v>0</v>
      </c>
      <c r="G32" s="45">
        <v>0</v>
      </c>
      <c r="H32" s="8">
        <v>15</v>
      </c>
      <c r="I32" s="45">
        <v>0</v>
      </c>
      <c r="J32" s="47">
        <f t="shared" si="0"/>
        <v>8.3333333333333339</v>
      </c>
      <c r="K32" s="47">
        <f t="shared" si="1"/>
        <v>66.111111111111114</v>
      </c>
    </row>
    <row r="33" spans="1:11">
      <c r="A33" s="47">
        <v>31</v>
      </c>
      <c r="B33" s="9" t="s">
        <v>1403</v>
      </c>
      <c r="D33" s="8">
        <v>55</v>
      </c>
      <c r="E33" s="8">
        <v>50</v>
      </c>
      <c r="F33" s="8">
        <v>80</v>
      </c>
      <c r="G33" s="8">
        <v>50</v>
      </c>
      <c r="H33" s="8">
        <v>75</v>
      </c>
      <c r="I33" s="8">
        <v>60</v>
      </c>
      <c r="J33" s="47">
        <f t="shared" si="0"/>
        <v>61.666666666666664</v>
      </c>
      <c r="K33" s="47">
        <f t="shared" si="1"/>
        <v>416.11111111111109</v>
      </c>
    </row>
    <row r="34" spans="1:11">
      <c r="A34" s="47">
        <v>32</v>
      </c>
      <c r="B34" s="9" t="s">
        <v>1435</v>
      </c>
      <c r="D34" s="8">
        <v>65</v>
      </c>
      <c r="E34" s="8">
        <v>60</v>
      </c>
      <c r="F34" s="8">
        <v>60</v>
      </c>
      <c r="G34" s="8">
        <v>55</v>
      </c>
      <c r="H34" s="8">
        <v>85</v>
      </c>
      <c r="I34" s="8">
        <v>90</v>
      </c>
      <c r="J34" s="47">
        <f t="shared" si="0"/>
        <v>69.166666666666671</v>
      </c>
      <c r="K34" s="47">
        <f t="shared" si="1"/>
        <v>489.99999999999994</v>
      </c>
    </row>
    <row r="35" spans="1:11">
      <c r="A35" s="47">
        <v>33</v>
      </c>
      <c r="B35" s="9" t="s">
        <v>1436</v>
      </c>
      <c r="D35" s="8">
        <v>90</v>
      </c>
      <c r="E35" s="8">
        <v>80</v>
      </c>
      <c r="F35" s="8">
        <v>90</v>
      </c>
      <c r="G35" s="8">
        <v>94</v>
      </c>
      <c r="H35" s="8">
        <v>90</v>
      </c>
      <c r="I35" s="8">
        <v>75</v>
      </c>
      <c r="J35" s="47">
        <f t="shared" si="0"/>
        <v>86.5</v>
      </c>
      <c r="K35" s="47">
        <f t="shared" si="1"/>
        <v>594.22222222222217</v>
      </c>
    </row>
    <row r="36" spans="1:11">
      <c r="A36" s="47">
        <v>34</v>
      </c>
      <c r="B36" s="9" t="s">
        <v>1407</v>
      </c>
      <c r="D36" s="8">
        <v>75</v>
      </c>
      <c r="E36" s="8">
        <v>75</v>
      </c>
      <c r="F36" s="8">
        <v>90</v>
      </c>
      <c r="G36" s="8">
        <v>95</v>
      </c>
      <c r="H36" s="8">
        <v>95</v>
      </c>
      <c r="I36" s="8">
        <v>85</v>
      </c>
      <c r="J36" s="47">
        <f t="shared" si="0"/>
        <v>85.833333333333329</v>
      </c>
      <c r="K36" s="47">
        <f t="shared" si="1"/>
        <v>583.33333333333326</v>
      </c>
    </row>
    <row r="37" spans="1:11">
      <c r="A37" s="47">
        <v>35</v>
      </c>
      <c r="B37" s="9" t="s">
        <v>1408</v>
      </c>
      <c r="D37" s="8">
        <v>55</v>
      </c>
      <c r="E37" s="8">
        <v>60</v>
      </c>
      <c r="F37" s="8">
        <v>30</v>
      </c>
      <c r="G37" s="8">
        <v>45</v>
      </c>
      <c r="H37" s="8">
        <v>45</v>
      </c>
      <c r="I37" s="8">
        <v>45</v>
      </c>
      <c r="J37" s="47">
        <f t="shared" si="0"/>
        <v>46.666666666666664</v>
      </c>
      <c r="K37" s="47">
        <f t="shared" si="1"/>
        <v>342.22222222222223</v>
      </c>
    </row>
    <row r="38" spans="1:11">
      <c r="A38" s="47">
        <v>36</v>
      </c>
      <c r="B38" s="9" t="s">
        <v>1409</v>
      </c>
      <c r="D38" s="8">
        <v>55</v>
      </c>
      <c r="E38" s="8">
        <v>25</v>
      </c>
      <c r="F38" s="8">
        <v>45</v>
      </c>
      <c r="G38" s="8">
        <v>40</v>
      </c>
      <c r="H38" s="8">
        <v>70</v>
      </c>
      <c r="I38" s="8">
        <v>50</v>
      </c>
      <c r="J38" s="47">
        <f t="shared" si="0"/>
        <v>47.5</v>
      </c>
      <c r="K38" s="47">
        <f t="shared" si="1"/>
        <v>322.77777777777777</v>
      </c>
    </row>
    <row r="39" spans="1:11">
      <c r="A39" s="47">
        <v>37</v>
      </c>
      <c r="B39" s="9" t="s">
        <v>1376</v>
      </c>
      <c r="D39" s="45">
        <v>0</v>
      </c>
      <c r="E39" s="45">
        <v>0</v>
      </c>
      <c r="F39" s="8">
        <v>15</v>
      </c>
      <c r="G39" s="8">
        <v>30</v>
      </c>
      <c r="H39" s="45">
        <v>0</v>
      </c>
      <c r="I39" s="8">
        <v>20</v>
      </c>
      <c r="J39" s="47">
        <f t="shared" si="0"/>
        <v>10.833333333333334</v>
      </c>
      <c r="K39" s="47">
        <f t="shared" si="1"/>
        <v>66.111111111111114</v>
      </c>
    </row>
    <row r="40" spans="1:11">
      <c r="A40" s="47">
        <v>38</v>
      </c>
      <c r="B40" s="9" t="s">
        <v>1410</v>
      </c>
      <c r="D40" s="8">
        <v>35</v>
      </c>
      <c r="E40" s="8">
        <v>50</v>
      </c>
      <c r="F40" s="8">
        <v>40</v>
      </c>
      <c r="G40" s="8">
        <v>30</v>
      </c>
      <c r="H40" s="8">
        <v>30</v>
      </c>
      <c r="I40" s="8">
        <v>20</v>
      </c>
      <c r="J40" s="47">
        <f t="shared" si="0"/>
        <v>34.166666666666664</v>
      </c>
      <c r="K40" s="47">
        <f t="shared" si="1"/>
        <v>241.11111111111111</v>
      </c>
    </row>
    <row r="41" spans="1:11">
      <c r="A41" s="47">
        <v>39</v>
      </c>
      <c r="B41" s="9" t="s">
        <v>1411</v>
      </c>
      <c r="D41" s="8">
        <v>20</v>
      </c>
      <c r="E41" s="8">
        <v>40</v>
      </c>
      <c r="F41" s="8">
        <v>20</v>
      </c>
      <c r="G41" s="8">
        <v>35</v>
      </c>
      <c r="H41" s="8">
        <v>25</v>
      </c>
      <c r="I41" s="8">
        <v>30</v>
      </c>
      <c r="J41" s="47">
        <f t="shared" si="0"/>
        <v>28.333333333333332</v>
      </c>
      <c r="K41" s="47">
        <f t="shared" si="1"/>
        <v>202.22222222222223</v>
      </c>
    </row>
    <row r="42" spans="1:11">
      <c r="A42" s="47">
        <v>40</v>
      </c>
      <c r="B42" s="9" t="s">
        <v>1412</v>
      </c>
      <c r="D42" s="8">
        <v>20</v>
      </c>
      <c r="E42" s="8">
        <v>15</v>
      </c>
      <c r="F42" s="8">
        <v>30</v>
      </c>
      <c r="G42" s="8">
        <v>20</v>
      </c>
      <c r="H42" s="8">
        <v>30</v>
      </c>
      <c r="I42" s="8">
        <v>20</v>
      </c>
      <c r="J42" s="47">
        <f t="shared" si="0"/>
        <v>22.5</v>
      </c>
      <c r="K42" s="47">
        <f t="shared" si="1"/>
        <v>147.77777777777777</v>
      </c>
    </row>
    <row r="43" spans="1:11">
      <c r="A43" s="47">
        <v>41</v>
      </c>
      <c r="B43" s="9" t="s">
        <v>1380</v>
      </c>
      <c r="D43" s="8">
        <v>15</v>
      </c>
      <c r="E43" s="8">
        <v>15</v>
      </c>
      <c r="F43" s="8">
        <v>35</v>
      </c>
      <c r="G43" s="8">
        <v>25</v>
      </c>
      <c r="H43" s="8">
        <v>40</v>
      </c>
      <c r="I43" s="8">
        <v>25</v>
      </c>
      <c r="J43" s="47">
        <f t="shared" si="0"/>
        <v>25.833333333333332</v>
      </c>
      <c r="K43" s="47">
        <f t="shared" si="1"/>
        <v>163.33333333333331</v>
      </c>
    </row>
    <row r="44" spans="1:11">
      <c r="A44" s="47">
        <v>42</v>
      </c>
      <c r="B44" s="9" t="s">
        <v>1415</v>
      </c>
      <c r="D44" s="8">
        <v>45</v>
      </c>
      <c r="E44" s="8">
        <v>25</v>
      </c>
      <c r="F44" s="8">
        <v>60</v>
      </c>
      <c r="G44" s="8">
        <v>25</v>
      </c>
      <c r="H44" s="8">
        <v>40</v>
      </c>
      <c r="I44" s="8">
        <v>35</v>
      </c>
      <c r="J44" s="47">
        <f t="shared" si="0"/>
        <v>38.333333333333336</v>
      </c>
      <c r="K44" s="47">
        <f t="shared" si="1"/>
        <v>260.55555555555554</v>
      </c>
    </row>
    <row r="45" spans="1:11">
      <c r="A45" s="47">
        <v>43</v>
      </c>
      <c r="B45" s="9" t="s">
        <v>1416</v>
      </c>
      <c r="D45" s="8">
        <v>40</v>
      </c>
      <c r="E45" s="8">
        <v>55</v>
      </c>
      <c r="F45" s="8">
        <v>45</v>
      </c>
      <c r="G45" s="8">
        <v>30</v>
      </c>
      <c r="H45" s="8">
        <v>75</v>
      </c>
      <c r="I45" s="8">
        <v>55</v>
      </c>
      <c r="J45" s="47">
        <f t="shared" si="0"/>
        <v>50</v>
      </c>
      <c r="K45" s="47">
        <f t="shared" si="1"/>
        <v>350</v>
      </c>
    </row>
    <row r="46" spans="1:11">
      <c r="A46" s="47">
        <v>44</v>
      </c>
      <c r="B46" s="9" t="s">
        <v>1382</v>
      </c>
      <c r="D46" s="8">
        <v>20</v>
      </c>
      <c r="E46" s="8">
        <v>30</v>
      </c>
      <c r="F46" s="8">
        <v>30</v>
      </c>
      <c r="G46" s="8">
        <v>35</v>
      </c>
      <c r="H46" s="8">
        <v>55</v>
      </c>
      <c r="I46" s="8">
        <v>35</v>
      </c>
      <c r="J46" s="47">
        <f t="shared" si="0"/>
        <v>34.166666666666664</v>
      </c>
      <c r="K46" s="47">
        <f t="shared" si="1"/>
        <v>225.55555555555554</v>
      </c>
    </row>
    <row r="47" spans="1:11">
      <c r="A47" s="47">
        <v>45</v>
      </c>
      <c r="B47" s="9" t="s">
        <v>1417</v>
      </c>
      <c r="D47" s="8">
        <v>30</v>
      </c>
      <c r="E47" s="8">
        <v>35</v>
      </c>
      <c r="F47" s="8">
        <v>50</v>
      </c>
      <c r="G47" s="8">
        <v>30</v>
      </c>
      <c r="H47" s="8">
        <v>55</v>
      </c>
      <c r="I47" s="8">
        <v>50</v>
      </c>
      <c r="J47" s="47">
        <f t="shared" si="0"/>
        <v>41.666666666666664</v>
      </c>
      <c r="K47" s="47">
        <f t="shared" si="1"/>
        <v>283.88888888888891</v>
      </c>
    </row>
    <row r="48" spans="1:11">
      <c r="A48" s="47">
        <v>46</v>
      </c>
      <c r="B48" s="9" t="s">
        <v>1418</v>
      </c>
      <c r="D48" s="8">
        <v>20</v>
      </c>
      <c r="E48" s="8">
        <v>30</v>
      </c>
      <c r="F48" s="8">
        <v>35</v>
      </c>
      <c r="G48" s="8">
        <v>30</v>
      </c>
      <c r="H48" s="8">
        <v>55</v>
      </c>
      <c r="I48" s="8">
        <v>45</v>
      </c>
      <c r="J48" s="47">
        <f t="shared" si="0"/>
        <v>35.833333333333336</v>
      </c>
      <c r="K48" s="47">
        <f t="shared" si="1"/>
        <v>241.11111111111111</v>
      </c>
    </row>
    <row r="49" spans="1:11">
      <c r="A49" s="47">
        <v>47</v>
      </c>
      <c r="B49" s="9" t="s">
        <v>1384</v>
      </c>
      <c r="D49" s="8">
        <v>15</v>
      </c>
      <c r="E49" s="8">
        <v>35</v>
      </c>
      <c r="F49" s="8">
        <v>35</v>
      </c>
      <c r="G49" s="8">
        <v>30</v>
      </c>
      <c r="H49" s="8">
        <v>40</v>
      </c>
      <c r="I49" s="8">
        <v>30</v>
      </c>
      <c r="J49" s="47">
        <f t="shared" si="0"/>
        <v>30.833333333333332</v>
      </c>
      <c r="K49" s="47">
        <f t="shared" si="1"/>
        <v>206.11111111111111</v>
      </c>
    </row>
    <row r="50" spans="1:11">
      <c r="A50" s="47">
        <v>48</v>
      </c>
      <c r="B50" s="9" t="s">
        <v>1420</v>
      </c>
      <c r="D50" s="8">
        <v>20</v>
      </c>
      <c r="E50" s="8">
        <v>30</v>
      </c>
      <c r="F50" s="8">
        <v>45</v>
      </c>
      <c r="G50" s="8">
        <v>40</v>
      </c>
      <c r="H50" s="8">
        <v>50</v>
      </c>
      <c r="I50" s="8">
        <v>35</v>
      </c>
      <c r="J50" s="47">
        <f t="shared" si="0"/>
        <v>36.666666666666664</v>
      </c>
      <c r="K50" s="47">
        <f t="shared" si="1"/>
        <v>237.2222222222222</v>
      </c>
    </row>
    <row r="51" spans="1:11">
      <c r="A51" s="47">
        <v>49</v>
      </c>
      <c r="B51" s="9" t="s">
        <v>1390</v>
      </c>
      <c r="D51" s="8">
        <v>50</v>
      </c>
      <c r="E51" s="8">
        <v>55</v>
      </c>
      <c r="F51" s="8">
        <v>35</v>
      </c>
      <c r="G51" s="8">
        <v>35</v>
      </c>
      <c r="H51" s="8">
        <v>55</v>
      </c>
      <c r="I51" s="8">
        <v>40</v>
      </c>
      <c r="J51" s="47">
        <f t="shared" si="0"/>
        <v>45</v>
      </c>
      <c r="K51" s="47">
        <f t="shared" si="1"/>
        <v>322.77777777777777</v>
      </c>
    </row>
    <row r="52" spans="1:11">
      <c r="A52" s="47">
        <v>50</v>
      </c>
      <c r="B52" s="9" t="s">
        <v>1425</v>
      </c>
      <c r="D52" s="8">
        <v>35</v>
      </c>
      <c r="E52" s="8">
        <v>10</v>
      </c>
      <c r="F52" s="8">
        <v>25</v>
      </c>
      <c r="G52" s="8">
        <v>20</v>
      </c>
      <c r="H52" s="8">
        <v>10</v>
      </c>
      <c r="I52" s="8">
        <v>25</v>
      </c>
      <c r="J52" s="47">
        <f t="shared" si="0"/>
        <v>20.833333333333332</v>
      </c>
      <c r="K52" s="47">
        <f t="shared" si="1"/>
        <v>151.66666666666669</v>
      </c>
    </row>
    <row r="53" spans="1:11">
      <c r="A53" s="47">
        <v>51</v>
      </c>
      <c r="B53" s="9" t="s">
        <v>1427</v>
      </c>
      <c r="D53" s="8">
        <v>40</v>
      </c>
      <c r="E53" s="8">
        <v>50</v>
      </c>
      <c r="F53" s="8">
        <v>65</v>
      </c>
      <c r="G53" s="8">
        <v>45</v>
      </c>
      <c r="H53" s="8">
        <v>40</v>
      </c>
      <c r="I53" s="8">
        <v>25</v>
      </c>
      <c r="J53" s="47">
        <f t="shared" si="0"/>
        <v>44.166666666666664</v>
      </c>
      <c r="K53" s="47">
        <f t="shared" si="1"/>
        <v>295.55555555555554</v>
      </c>
    </row>
    <row r="54" spans="1:11">
      <c r="A54" s="47">
        <v>52</v>
      </c>
      <c r="B54" s="9" t="s">
        <v>1428</v>
      </c>
      <c r="D54" s="8">
        <v>20</v>
      </c>
      <c r="E54" s="8">
        <v>20</v>
      </c>
      <c r="F54" s="8">
        <v>10</v>
      </c>
      <c r="G54" s="8">
        <v>15</v>
      </c>
      <c r="H54" s="8">
        <v>15</v>
      </c>
      <c r="I54" s="8">
        <v>20</v>
      </c>
      <c r="J54" s="47">
        <f t="shared" si="0"/>
        <v>16.666666666666668</v>
      </c>
      <c r="K54" s="47">
        <f t="shared" si="1"/>
        <v>124.44444444444444</v>
      </c>
    </row>
    <row r="55" spans="1:11">
      <c r="A55" s="47">
        <v>53</v>
      </c>
      <c r="B55" s="9" t="s">
        <v>1396</v>
      </c>
      <c r="D55" s="8">
        <v>45</v>
      </c>
      <c r="E55" s="8">
        <v>45</v>
      </c>
      <c r="F55" s="8">
        <v>50</v>
      </c>
      <c r="G55" s="8">
        <v>60</v>
      </c>
      <c r="H55" s="8">
        <v>55</v>
      </c>
      <c r="I55" s="8">
        <v>30</v>
      </c>
      <c r="J55" s="47">
        <f t="shared" si="0"/>
        <v>47.5</v>
      </c>
      <c r="K55" s="47">
        <f t="shared" si="1"/>
        <v>315</v>
      </c>
    </row>
    <row r="56" spans="1:11">
      <c r="A56" s="47">
        <v>54</v>
      </c>
      <c r="B56" s="9" t="s">
        <v>1430</v>
      </c>
      <c r="D56" s="8">
        <v>30</v>
      </c>
      <c r="E56" s="8">
        <v>30</v>
      </c>
      <c r="F56" s="8">
        <v>25</v>
      </c>
      <c r="G56" s="8">
        <v>30</v>
      </c>
      <c r="H56" s="8">
        <v>20</v>
      </c>
      <c r="I56" s="8">
        <v>35</v>
      </c>
      <c r="J56" s="47">
        <f t="shared" si="0"/>
        <v>28.333333333333332</v>
      </c>
      <c r="K56" s="47">
        <f t="shared" si="1"/>
        <v>206.11111111111111</v>
      </c>
    </row>
    <row r="57" spans="1:11">
      <c r="A57" s="47">
        <v>55</v>
      </c>
      <c r="B57" s="9" t="s">
        <v>1431</v>
      </c>
      <c r="D57" s="8">
        <v>25</v>
      </c>
      <c r="E57" s="8">
        <v>25</v>
      </c>
      <c r="F57" s="8">
        <v>30</v>
      </c>
      <c r="G57" s="8">
        <v>40</v>
      </c>
      <c r="H57" s="8">
        <v>15</v>
      </c>
      <c r="I57" s="8">
        <v>45</v>
      </c>
      <c r="J57" s="47">
        <f t="shared" si="0"/>
        <v>30</v>
      </c>
      <c r="K57" s="47">
        <f t="shared" si="1"/>
        <v>213.88888888888891</v>
      </c>
    </row>
    <row r="58" spans="1:11">
      <c r="A58" s="47">
        <v>56</v>
      </c>
      <c r="B58" s="9" t="s">
        <v>1432</v>
      </c>
      <c r="D58" s="8">
        <v>20</v>
      </c>
      <c r="E58" s="8">
        <v>40</v>
      </c>
      <c r="F58" s="8">
        <v>30</v>
      </c>
      <c r="G58" s="8">
        <v>45</v>
      </c>
      <c r="H58" s="8">
        <v>40</v>
      </c>
      <c r="I58" s="8">
        <v>55</v>
      </c>
      <c r="J58" s="47">
        <f t="shared" si="0"/>
        <v>38.333333333333336</v>
      </c>
      <c r="K58" s="47">
        <f t="shared" si="1"/>
        <v>268.33333333333337</v>
      </c>
    </row>
    <row r="59" spans="1:11">
      <c r="A59" s="47">
        <v>57</v>
      </c>
      <c r="B59" s="9" t="s">
        <v>1434</v>
      </c>
      <c r="D59" s="8">
        <v>15</v>
      </c>
      <c r="E59" s="8">
        <v>25</v>
      </c>
      <c r="F59" s="8">
        <v>25</v>
      </c>
      <c r="G59" s="8">
        <v>35</v>
      </c>
      <c r="H59" s="8">
        <v>40</v>
      </c>
      <c r="I59" s="8">
        <v>35</v>
      </c>
      <c r="J59" s="47">
        <f t="shared" si="0"/>
        <v>29.166666666666668</v>
      </c>
      <c r="K59" s="47">
        <f t="shared" si="1"/>
        <v>194.44444444444446</v>
      </c>
    </row>
    <row r="60" spans="1:11">
      <c r="A60" s="47">
        <v>58</v>
      </c>
      <c r="B60" s="9" t="s">
        <v>1399</v>
      </c>
      <c r="D60" s="8">
        <v>20</v>
      </c>
      <c r="E60" s="8">
        <v>35</v>
      </c>
      <c r="F60" s="8">
        <v>35</v>
      </c>
      <c r="G60" s="8">
        <v>35</v>
      </c>
      <c r="H60" s="8">
        <v>45</v>
      </c>
      <c r="I60" s="8">
        <v>45</v>
      </c>
      <c r="J60" s="47">
        <f t="shared" si="0"/>
        <v>35.833333333333336</v>
      </c>
      <c r="K60" s="47">
        <f t="shared" si="1"/>
        <v>244.99999999999997</v>
      </c>
    </row>
    <row r="61" spans="1:11">
      <c r="A61" s="47">
        <v>59</v>
      </c>
      <c r="B61" s="9" t="s">
        <v>1400</v>
      </c>
      <c r="D61" s="8">
        <v>0</v>
      </c>
      <c r="E61" s="8">
        <v>15</v>
      </c>
      <c r="F61" s="8">
        <v>25</v>
      </c>
      <c r="G61" s="8">
        <v>40</v>
      </c>
      <c r="H61" s="8">
        <v>45</v>
      </c>
      <c r="I61" s="8">
        <v>10</v>
      </c>
      <c r="J61" s="47">
        <f t="shared" si="0"/>
        <v>22.5</v>
      </c>
      <c r="K61" s="47">
        <f t="shared" si="1"/>
        <v>124.44444444444444</v>
      </c>
    </row>
    <row r="62" spans="1:11">
      <c r="A62" s="47">
        <v>60</v>
      </c>
      <c r="B62" s="9" t="s">
        <v>1404</v>
      </c>
      <c r="D62" s="8">
        <v>40</v>
      </c>
      <c r="E62" s="8">
        <v>50</v>
      </c>
      <c r="F62" s="8">
        <v>25</v>
      </c>
      <c r="G62" s="8">
        <v>20</v>
      </c>
      <c r="H62" s="8">
        <v>45</v>
      </c>
      <c r="I62" s="8">
        <v>45</v>
      </c>
      <c r="J62" s="47">
        <f t="shared" si="0"/>
        <v>37.5</v>
      </c>
      <c r="K62" s="47">
        <f t="shared" si="1"/>
        <v>280</v>
      </c>
    </row>
    <row r="63" spans="1:11">
      <c r="A63" s="47">
        <v>61</v>
      </c>
      <c r="B63" s="9" t="s">
        <v>1405</v>
      </c>
      <c r="D63" s="8">
        <v>10</v>
      </c>
      <c r="E63" s="8">
        <v>25</v>
      </c>
      <c r="F63" s="8">
        <v>15</v>
      </c>
      <c r="G63" s="8">
        <v>35</v>
      </c>
      <c r="H63" s="8">
        <v>40</v>
      </c>
      <c r="I63" s="8">
        <v>30</v>
      </c>
      <c r="J63" s="47">
        <f t="shared" si="0"/>
        <v>25.833333333333332</v>
      </c>
      <c r="K63" s="47">
        <f t="shared" si="1"/>
        <v>171.11111111111111</v>
      </c>
    </row>
    <row r="64" spans="1:11">
      <c r="A64" s="47">
        <v>62</v>
      </c>
      <c r="B64" s="9" t="s">
        <v>1406</v>
      </c>
      <c r="D64" s="8">
        <v>35</v>
      </c>
      <c r="E64" s="8">
        <v>40</v>
      </c>
      <c r="F64" s="8">
        <v>45</v>
      </c>
      <c r="G64" s="8">
        <v>45</v>
      </c>
      <c r="H64" s="8">
        <v>50</v>
      </c>
      <c r="I64" s="8">
        <v>50</v>
      </c>
      <c r="J64" s="47">
        <f t="shared" si="0"/>
        <v>44.166666666666664</v>
      </c>
      <c r="K64" s="47">
        <f t="shared" si="1"/>
        <v>303.33333333333337</v>
      </c>
    </row>
    <row r="65" spans="1:11">
      <c r="A65" s="47">
        <v>63</v>
      </c>
      <c r="B65" s="9" t="s">
        <v>1437</v>
      </c>
      <c r="D65" s="8">
        <v>20</v>
      </c>
      <c r="E65" s="8">
        <v>20</v>
      </c>
      <c r="F65" s="8">
        <v>35</v>
      </c>
      <c r="G65" s="8">
        <v>45</v>
      </c>
      <c r="H65" s="8">
        <v>35</v>
      </c>
      <c r="I65" s="8">
        <v>40</v>
      </c>
      <c r="J65" s="47">
        <f t="shared" si="0"/>
        <v>32.5</v>
      </c>
      <c r="K65" s="47">
        <f t="shared" si="1"/>
        <v>213.88888888888891</v>
      </c>
    </row>
    <row r="66" spans="1:11">
      <c r="A66" s="47">
        <v>64</v>
      </c>
      <c r="B66" s="9" t="s">
        <v>1438</v>
      </c>
      <c r="D66" s="8">
        <v>30</v>
      </c>
      <c r="E66" s="8">
        <v>20</v>
      </c>
      <c r="F66" s="8">
        <v>25</v>
      </c>
      <c r="G66" s="8">
        <v>10</v>
      </c>
      <c r="H66" s="8">
        <v>35</v>
      </c>
      <c r="I66" s="8">
        <v>15</v>
      </c>
      <c r="J66" s="47">
        <f t="shared" si="0"/>
        <v>22.5</v>
      </c>
      <c r="K66" s="47">
        <f t="shared" si="1"/>
        <v>155.55555555555554</v>
      </c>
    </row>
    <row r="67" spans="1:11">
      <c r="A67" s="47">
        <v>65</v>
      </c>
      <c r="B67" s="9" t="s">
        <v>1439</v>
      </c>
      <c r="D67" s="8">
        <v>40</v>
      </c>
      <c r="E67" s="8">
        <v>10</v>
      </c>
      <c r="F67" s="8">
        <v>45</v>
      </c>
      <c r="G67" s="8">
        <v>25</v>
      </c>
      <c r="H67" s="8">
        <v>50</v>
      </c>
      <c r="I67" s="8">
        <v>25</v>
      </c>
      <c r="J67" s="47">
        <f t="shared" si="0"/>
        <v>32.5</v>
      </c>
      <c r="K67" s="47">
        <f t="shared" si="1"/>
        <v>210</v>
      </c>
    </row>
    <row r="68" spans="1:11">
      <c r="A68" s="47">
        <v>66</v>
      </c>
      <c r="B68" s="9" t="s">
        <v>582</v>
      </c>
      <c r="D68" s="8">
        <v>20</v>
      </c>
      <c r="E68" s="8">
        <v>30</v>
      </c>
      <c r="F68" s="8">
        <v>25</v>
      </c>
      <c r="G68" s="8">
        <v>20</v>
      </c>
      <c r="H68" s="8">
        <v>5</v>
      </c>
      <c r="I68" s="8">
        <v>20</v>
      </c>
      <c r="J68" s="47">
        <f t="shared" ref="J68:J69" si="2">SUM(D68:I68)/6</f>
        <v>20</v>
      </c>
      <c r="K68" s="47">
        <f t="shared" ref="K68:K69" si="3">SUM((( (D68*4+E68*4+F68*2+G68*2+H68*2+I68*4)/18)/100)*700)</f>
        <v>147.77777777777777</v>
      </c>
    </row>
    <row r="69" spans="1:11">
      <c r="A69" s="47">
        <v>67</v>
      </c>
      <c r="B69" s="9" t="s">
        <v>1440</v>
      </c>
      <c r="D69" s="8">
        <v>20</v>
      </c>
      <c r="E69" s="8">
        <v>25</v>
      </c>
      <c r="F69" s="8">
        <v>25</v>
      </c>
      <c r="G69" s="8">
        <v>35</v>
      </c>
      <c r="H69" s="8">
        <v>40</v>
      </c>
      <c r="I69" s="8">
        <v>35</v>
      </c>
      <c r="J69" s="47">
        <f t="shared" si="2"/>
        <v>30</v>
      </c>
      <c r="K69" s="47">
        <f t="shared" si="3"/>
        <v>202.22222222222223</v>
      </c>
    </row>
    <row r="70" spans="1:11">
      <c r="A70">
        <v>75</v>
      </c>
      <c r="D70">
        <f>SUM(D3:D69)/67</f>
        <v>47.462686567164177</v>
      </c>
      <c r="E70" s="47">
        <f t="shared" ref="E70:K70" si="4">SUM(E3:E69)/67</f>
        <v>41.71641791044776</v>
      </c>
      <c r="F70" s="47">
        <f t="shared" si="4"/>
        <v>49.701492537313435</v>
      </c>
      <c r="G70" s="47">
        <f t="shared" si="4"/>
        <v>45.477611940298509</v>
      </c>
      <c r="H70" s="47">
        <f t="shared" si="4"/>
        <v>57.238805970149251</v>
      </c>
      <c r="I70" s="47">
        <f t="shared" si="4"/>
        <v>48.28358208955224</v>
      </c>
      <c r="J70" s="47">
        <f t="shared" si="4"/>
        <v>48.313432835820905</v>
      </c>
      <c r="K70" s="47">
        <f t="shared" si="4"/>
        <v>332.37810945273628</v>
      </c>
    </row>
    <row r="71" spans="1:11">
      <c r="A71">
        <v>76</v>
      </c>
      <c r="J71">
        <f t="shared" ref="J71:J99" si="5">SUM(D71:I71)/6</f>
        <v>0</v>
      </c>
      <c r="K71">
        <f t="shared" ref="K71:K99" si="6">SUM((( (D71*4+E71*4+F71*2+G71*2+H71*2+I71*4)/18)/100)*700)</f>
        <v>0</v>
      </c>
    </row>
    <row r="72" spans="1:11">
      <c r="A72">
        <v>77</v>
      </c>
      <c r="J72">
        <f t="shared" si="5"/>
        <v>0</v>
      </c>
      <c r="K72">
        <f t="shared" si="6"/>
        <v>0</v>
      </c>
    </row>
    <row r="73" spans="1:11">
      <c r="A73">
        <v>78</v>
      </c>
      <c r="J73">
        <f t="shared" si="5"/>
        <v>0</v>
      </c>
      <c r="K73">
        <f t="shared" si="6"/>
        <v>0</v>
      </c>
    </row>
    <row r="74" spans="1:11">
      <c r="A74">
        <v>79</v>
      </c>
      <c r="J74">
        <f t="shared" si="5"/>
        <v>0</v>
      </c>
      <c r="K74">
        <f t="shared" si="6"/>
        <v>0</v>
      </c>
    </row>
    <row r="75" spans="1:11">
      <c r="A75">
        <v>80</v>
      </c>
      <c r="J75">
        <f t="shared" si="5"/>
        <v>0</v>
      </c>
      <c r="K75">
        <f t="shared" si="6"/>
        <v>0</v>
      </c>
    </row>
    <row r="76" spans="1:11">
      <c r="A76">
        <v>81</v>
      </c>
      <c r="J76">
        <f t="shared" si="5"/>
        <v>0</v>
      </c>
      <c r="K76">
        <f t="shared" si="6"/>
        <v>0</v>
      </c>
    </row>
    <row r="77" spans="1:11">
      <c r="A77">
        <v>82</v>
      </c>
      <c r="J77">
        <f t="shared" si="5"/>
        <v>0</v>
      </c>
      <c r="K77">
        <f t="shared" si="6"/>
        <v>0</v>
      </c>
    </row>
    <row r="78" spans="1:11">
      <c r="A78">
        <v>83</v>
      </c>
      <c r="J78">
        <f t="shared" si="5"/>
        <v>0</v>
      </c>
      <c r="K78">
        <f t="shared" si="6"/>
        <v>0</v>
      </c>
    </row>
    <row r="79" spans="1:11">
      <c r="A79">
        <v>84</v>
      </c>
      <c r="J79">
        <f t="shared" si="5"/>
        <v>0</v>
      </c>
      <c r="K79">
        <f t="shared" si="6"/>
        <v>0</v>
      </c>
    </row>
    <row r="80" spans="1:11">
      <c r="A80">
        <v>85</v>
      </c>
      <c r="J80">
        <f t="shared" si="5"/>
        <v>0</v>
      </c>
      <c r="K80">
        <f t="shared" si="6"/>
        <v>0</v>
      </c>
    </row>
    <row r="81" spans="1:11">
      <c r="A81">
        <v>86</v>
      </c>
      <c r="J81">
        <f t="shared" si="5"/>
        <v>0</v>
      </c>
      <c r="K81">
        <f t="shared" si="6"/>
        <v>0</v>
      </c>
    </row>
    <row r="82" spans="1:11">
      <c r="A82">
        <v>87</v>
      </c>
      <c r="J82">
        <f t="shared" si="5"/>
        <v>0</v>
      </c>
      <c r="K82">
        <f t="shared" si="6"/>
        <v>0</v>
      </c>
    </row>
    <row r="83" spans="1:11">
      <c r="A83">
        <v>88</v>
      </c>
      <c r="J83">
        <f t="shared" si="5"/>
        <v>0</v>
      </c>
      <c r="K83">
        <f t="shared" si="6"/>
        <v>0</v>
      </c>
    </row>
    <row r="84" spans="1:11">
      <c r="A84">
        <v>89</v>
      </c>
      <c r="J84">
        <f t="shared" si="5"/>
        <v>0</v>
      </c>
      <c r="K84">
        <f t="shared" si="6"/>
        <v>0</v>
      </c>
    </row>
    <row r="85" spans="1:11">
      <c r="A85">
        <v>90</v>
      </c>
      <c r="J85">
        <f t="shared" si="5"/>
        <v>0</v>
      </c>
      <c r="K85">
        <f t="shared" si="6"/>
        <v>0</v>
      </c>
    </row>
    <row r="86" spans="1:11">
      <c r="A86">
        <v>91</v>
      </c>
      <c r="J86">
        <f t="shared" si="5"/>
        <v>0</v>
      </c>
      <c r="K86">
        <f t="shared" si="6"/>
        <v>0</v>
      </c>
    </row>
    <row r="87" spans="1:11">
      <c r="A87">
        <v>92</v>
      </c>
      <c r="J87">
        <f t="shared" si="5"/>
        <v>0</v>
      </c>
      <c r="K87">
        <f t="shared" si="6"/>
        <v>0</v>
      </c>
    </row>
    <row r="88" spans="1:11">
      <c r="A88">
        <v>93</v>
      </c>
      <c r="J88">
        <f t="shared" si="5"/>
        <v>0</v>
      </c>
      <c r="K88">
        <f t="shared" si="6"/>
        <v>0</v>
      </c>
    </row>
    <row r="89" spans="1:11">
      <c r="A89">
        <v>94</v>
      </c>
      <c r="J89">
        <f t="shared" si="5"/>
        <v>0</v>
      </c>
      <c r="K89">
        <f t="shared" si="6"/>
        <v>0</v>
      </c>
    </row>
    <row r="90" spans="1:11">
      <c r="A90">
        <v>95</v>
      </c>
      <c r="J90">
        <f t="shared" si="5"/>
        <v>0</v>
      </c>
      <c r="K90">
        <f t="shared" si="6"/>
        <v>0</v>
      </c>
    </row>
    <row r="91" spans="1:11">
      <c r="A91">
        <v>96</v>
      </c>
      <c r="J91">
        <f t="shared" si="5"/>
        <v>0</v>
      </c>
      <c r="K91">
        <f t="shared" si="6"/>
        <v>0</v>
      </c>
    </row>
    <row r="92" spans="1:11">
      <c r="A92">
        <v>97</v>
      </c>
      <c r="J92">
        <f t="shared" si="5"/>
        <v>0</v>
      </c>
      <c r="K92">
        <f t="shared" si="6"/>
        <v>0</v>
      </c>
    </row>
    <row r="93" spans="1:11">
      <c r="A93">
        <v>98</v>
      </c>
      <c r="J93">
        <f t="shared" si="5"/>
        <v>0</v>
      </c>
      <c r="K93">
        <f t="shared" si="6"/>
        <v>0</v>
      </c>
    </row>
    <row r="94" spans="1:11">
      <c r="A94">
        <v>99</v>
      </c>
      <c r="J94">
        <f t="shared" si="5"/>
        <v>0</v>
      </c>
      <c r="K94">
        <f t="shared" si="6"/>
        <v>0</v>
      </c>
    </row>
    <row r="95" spans="1:11">
      <c r="A95">
        <v>100</v>
      </c>
      <c r="J95">
        <f t="shared" si="5"/>
        <v>0</v>
      </c>
      <c r="K95">
        <f t="shared" si="6"/>
        <v>0</v>
      </c>
    </row>
    <row r="96" spans="1:11">
      <c r="A96">
        <v>101</v>
      </c>
      <c r="J96">
        <f t="shared" si="5"/>
        <v>0</v>
      </c>
      <c r="K96">
        <f t="shared" si="6"/>
        <v>0</v>
      </c>
    </row>
    <row r="97" spans="1:11">
      <c r="A97">
        <v>102</v>
      </c>
      <c r="J97">
        <f t="shared" si="5"/>
        <v>0</v>
      </c>
      <c r="K97">
        <f t="shared" si="6"/>
        <v>0</v>
      </c>
    </row>
    <row r="98" spans="1:11">
      <c r="A98">
        <v>105</v>
      </c>
      <c r="J98">
        <f t="shared" si="5"/>
        <v>0</v>
      </c>
      <c r="K98">
        <f t="shared" si="6"/>
        <v>0</v>
      </c>
    </row>
    <row r="99" spans="1:11">
      <c r="A99">
        <v>106</v>
      </c>
      <c r="J99">
        <f t="shared" si="5"/>
        <v>0</v>
      </c>
      <c r="K99">
        <f t="shared" si="6"/>
        <v>0</v>
      </c>
    </row>
    <row r="100" spans="1:11">
      <c r="A100">
        <v>107</v>
      </c>
      <c r="J100">
        <f t="shared" ref="J100:J131" si="7">SUM(D100:I100)/6</f>
        <v>0</v>
      </c>
      <c r="K100">
        <f t="shared" ref="K100:K131" si="8">SUM((( (D100*4+E100*4+F100*2+G100*2+H100*2+I100*4)/18)/100)*700)</f>
        <v>0</v>
      </c>
    </row>
    <row r="101" spans="1:11">
      <c r="A101">
        <v>108</v>
      </c>
      <c r="J101">
        <f t="shared" si="7"/>
        <v>0</v>
      </c>
      <c r="K101">
        <f t="shared" si="8"/>
        <v>0</v>
      </c>
    </row>
    <row r="102" spans="1:11">
      <c r="A102">
        <v>109</v>
      </c>
      <c r="J102">
        <f t="shared" si="7"/>
        <v>0</v>
      </c>
      <c r="K102">
        <f t="shared" si="8"/>
        <v>0</v>
      </c>
    </row>
    <row r="103" spans="1:11">
      <c r="A103">
        <v>110</v>
      </c>
      <c r="J103">
        <f t="shared" si="7"/>
        <v>0</v>
      </c>
      <c r="K103">
        <f t="shared" si="8"/>
        <v>0</v>
      </c>
    </row>
    <row r="104" spans="1:11">
      <c r="A104">
        <v>111</v>
      </c>
      <c r="J104">
        <f t="shared" si="7"/>
        <v>0</v>
      </c>
      <c r="K104">
        <f t="shared" si="8"/>
        <v>0</v>
      </c>
    </row>
    <row r="105" spans="1:11">
      <c r="A105">
        <v>112</v>
      </c>
      <c r="J105">
        <f t="shared" si="7"/>
        <v>0</v>
      </c>
      <c r="K105">
        <f t="shared" si="8"/>
        <v>0</v>
      </c>
    </row>
    <row r="106" spans="1:11">
      <c r="A106">
        <v>113</v>
      </c>
      <c r="J106">
        <f t="shared" si="7"/>
        <v>0</v>
      </c>
      <c r="K106">
        <f t="shared" si="8"/>
        <v>0</v>
      </c>
    </row>
    <row r="107" spans="1:11">
      <c r="A107">
        <v>114</v>
      </c>
      <c r="J107">
        <f t="shared" si="7"/>
        <v>0</v>
      </c>
      <c r="K107">
        <f t="shared" si="8"/>
        <v>0</v>
      </c>
    </row>
    <row r="108" spans="1:11">
      <c r="A108">
        <v>115</v>
      </c>
      <c r="J108">
        <f t="shared" si="7"/>
        <v>0</v>
      </c>
      <c r="K108">
        <f t="shared" si="8"/>
        <v>0</v>
      </c>
    </row>
    <row r="109" spans="1:11">
      <c r="A109">
        <v>116</v>
      </c>
      <c r="J109">
        <f t="shared" si="7"/>
        <v>0</v>
      </c>
      <c r="K109">
        <f t="shared" si="8"/>
        <v>0</v>
      </c>
    </row>
    <row r="110" spans="1:11">
      <c r="A110">
        <v>117</v>
      </c>
      <c r="J110">
        <f t="shared" si="7"/>
        <v>0</v>
      </c>
      <c r="K110">
        <f t="shared" si="8"/>
        <v>0</v>
      </c>
    </row>
    <row r="111" spans="1:11">
      <c r="A111">
        <v>118</v>
      </c>
      <c r="J111">
        <f t="shared" si="7"/>
        <v>0</v>
      </c>
      <c r="K111">
        <f t="shared" si="8"/>
        <v>0</v>
      </c>
    </row>
    <row r="112" spans="1:11">
      <c r="A112">
        <v>119</v>
      </c>
      <c r="J112">
        <f t="shared" si="7"/>
        <v>0</v>
      </c>
      <c r="K112">
        <f t="shared" si="8"/>
        <v>0</v>
      </c>
    </row>
    <row r="113" spans="1:11">
      <c r="A113">
        <v>120</v>
      </c>
      <c r="J113">
        <f t="shared" si="7"/>
        <v>0</v>
      </c>
      <c r="K113">
        <f t="shared" si="8"/>
        <v>0</v>
      </c>
    </row>
    <row r="114" spans="1:11">
      <c r="A114">
        <v>121</v>
      </c>
      <c r="J114">
        <f t="shared" si="7"/>
        <v>0</v>
      </c>
      <c r="K114">
        <f t="shared" si="8"/>
        <v>0</v>
      </c>
    </row>
    <row r="115" spans="1:11">
      <c r="A115">
        <v>122</v>
      </c>
      <c r="J115">
        <f t="shared" si="7"/>
        <v>0</v>
      </c>
      <c r="K115">
        <f t="shared" si="8"/>
        <v>0</v>
      </c>
    </row>
    <row r="116" spans="1:11">
      <c r="A116">
        <v>123</v>
      </c>
      <c r="J116">
        <f t="shared" si="7"/>
        <v>0</v>
      </c>
      <c r="K116">
        <f t="shared" si="8"/>
        <v>0</v>
      </c>
    </row>
    <row r="117" spans="1:11">
      <c r="A117">
        <v>124</v>
      </c>
      <c r="J117">
        <f t="shared" si="7"/>
        <v>0</v>
      </c>
      <c r="K117">
        <f t="shared" si="8"/>
        <v>0</v>
      </c>
    </row>
    <row r="118" spans="1:11">
      <c r="A118">
        <v>125</v>
      </c>
      <c r="J118">
        <f t="shared" si="7"/>
        <v>0</v>
      </c>
      <c r="K118">
        <f t="shared" si="8"/>
        <v>0</v>
      </c>
    </row>
    <row r="119" spans="1:11">
      <c r="A119">
        <v>126</v>
      </c>
      <c r="J119">
        <f t="shared" si="7"/>
        <v>0</v>
      </c>
      <c r="K119">
        <f t="shared" si="8"/>
        <v>0</v>
      </c>
    </row>
    <row r="120" spans="1:11">
      <c r="A120">
        <v>127</v>
      </c>
      <c r="J120">
        <f t="shared" si="7"/>
        <v>0</v>
      </c>
      <c r="K120">
        <f t="shared" si="8"/>
        <v>0</v>
      </c>
    </row>
    <row r="121" spans="1:11">
      <c r="A121">
        <v>128</v>
      </c>
      <c r="J121">
        <f t="shared" si="7"/>
        <v>0</v>
      </c>
      <c r="K121">
        <f t="shared" si="8"/>
        <v>0</v>
      </c>
    </row>
    <row r="122" spans="1:11">
      <c r="A122">
        <v>129</v>
      </c>
      <c r="J122">
        <f t="shared" si="7"/>
        <v>0</v>
      </c>
      <c r="K122">
        <f t="shared" si="8"/>
        <v>0</v>
      </c>
    </row>
    <row r="123" spans="1:11">
      <c r="A123">
        <v>130</v>
      </c>
      <c r="J123">
        <f t="shared" si="7"/>
        <v>0</v>
      </c>
      <c r="K123">
        <f t="shared" si="8"/>
        <v>0</v>
      </c>
    </row>
    <row r="124" spans="1:11">
      <c r="A124">
        <v>131</v>
      </c>
      <c r="J124">
        <f t="shared" si="7"/>
        <v>0</v>
      </c>
      <c r="K124">
        <f t="shared" si="8"/>
        <v>0</v>
      </c>
    </row>
    <row r="125" spans="1:11">
      <c r="A125">
        <v>132</v>
      </c>
      <c r="J125">
        <f t="shared" si="7"/>
        <v>0</v>
      </c>
      <c r="K125">
        <f t="shared" si="8"/>
        <v>0</v>
      </c>
    </row>
    <row r="126" spans="1:11">
      <c r="A126">
        <v>133</v>
      </c>
      <c r="J126">
        <f t="shared" si="7"/>
        <v>0</v>
      </c>
      <c r="K126">
        <f t="shared" si="8"/>
        <v>0</v>
      </c>
    </row>
    <row r="127" spans="1:11">
      <c r="A127">
        <v>134</v>
      </c>
      <c r="J127">
        <f t="shared" si="7"/>
        <v>0</v>
      </c>
      <c r="K127">
        <f t="shared" si="8"/>
        <v>0</v>
      </c>
    </row>
    <row r="128" spans="1:11">
      <c r="A128">
        <v>135</v>
      </c>
      <c r="J128">
        <f t="shared" si="7"/>
        <v>0</v>
      </c>
      <c r="K128">
        <f t="shared" si="8"/>
        <v>0</v>
      </c>
    </row>
    <row r="129" spans="1:11">
      <c r="A129">
        <v>136</v>
      </c>
      <c r="J129">
        <f t="shared" si="7"/>
        <v>0</v>
      </c>
      <c r="K129">
        <f t="shared" si="8"/>
        <v>0</v>
      </c>
    </row>
    <row r="130" spans="1:11">
      <c r="A130">
        <v>137</v>
      </c>
      <c r="J130">
        <f t="shared" si="7"/>
        <v>0</v>
      </c>
      <c r="K130">
        <f t="shared" si="8"/>
        <v>0</v>
      </c>
    </row>
    <row r="131" spans="1:11">
      <c r="A131">
        <v>138</v>
      </c>
      <c r="J131">
        <f t="shared" si="7"/>
        <v>0</v>
      </c>
      <c r="K131">
        <f t="shared" si="8"/>
        <v>0</v>
      </c>
    </row>
    <row r="132" spans="1:11">
      <c r="A132">
        <v>139</v>
      </c>
      <c r="J132">
        <f t="shared" ref="J132:J151" si="9">SUM(D132:I132)/6</f>
        <v>0</v>
      </c>
      <c r="K132">
        <f t="shared" ref="K132:K151" si="10">SUM((( (D132*4+E132*4+F132*2+G132*2+H132*2+I132*4)/18)/100)*700)</f>
        <v>0</v>
      </c>
    </row>
    <row r="133" spans="1:11">
      <c r="A133">
        <v>140</v>
      </c>
      <c r="J133">
        <f t="shared" si="9"/>
        <v>0</v>
      </c>
      <c r="K133">
        <f t="shared" si="10"/>
        <v>0</v>
      </c>
    </row>
    <row r="134" spans="1:11">
      <c r="A134">
        <v>141</v>
      </c>
      <c r="J134">
        <f t="shared" si="9"/>
        <v>0</v>
      </c>
      <c r="K134">
        <f t="shared" si="10"/>
        <v>0</v>
      </c>
    </row>
    <row r="135" spans="1:11">
      <c r="A135">
        <v>142</v>
      </c>
      <c r="J135">
        <f t="shared" si="9"/>
        <v>0</v>
      </c>
      <c r="K135">
        <f t="shared" si="10"/>
        <v>0</v>
      </c>
    </row>
    <row r="136" spans="1:11">
      <c r="A136">
        <v>143</v>
      </c>
      <c r="J136">
        <f t="shared" si="9"/>
        <v>0</v>
      </c>
      <c r="K136">
        <f t="shared" si="10"/>
        <v>0</v>
      </c>
    </row>
    <row r="137" spans="1:11">
      <c r="A137">
        <v>144</v>
      </c>
      <c r="J137">
        <f t="shared" si="9"/>
        <v>0</v>
      </c>
      <c r="K137">
        <f t="shared" si="10"/>
        <v>0</v>
      </c>
    </row>
    <row r="138" spans="1:11">
      <c r="A138">
        <v>145</v>
      </c>
      <c r="J138">
        <f t="shared" si="9"/>
        <v>0</v>
      </c>
      <c r="K138">
        <f t="shared" si="10"/>
        <v>0</v>
      </c>
    </row>
    <row r="139" spans="1:11">
      <c r="A139">
        <v>146</v>
      </c>
      <c r="J139">
        <f t="shared" si="9"/>
        <v>0</v>
      </c>
      <c r="K139">
        <f t="shared" si="10"/>
        <v>0</v>
      </c>
    </row>
    <row r="140" spans="1:11">
      <c r="A140">
        <v>147</v>
      </c>
      <c r="J140">
        <f t="shared" si="9"/>
        <v>0</v>
      </c>
      <c r="K140">
        <f t="shared" si="10"/>
        <v>0</v>
      </c>
    </row>
    <row r="141" spans="1:11">
      <c r="A141">
        <v>148</v>
      </c>
      <c r="J141">
        <f t="shared" si="9"/>
        <v>0</v>
      </c>
      <c r="K141">
        <f t="shared" si="10"/>
        <v>0</v>
      </c>
    </row>
    <row r="142" spans="1:11">
      <c r="A142">
        <v>149</v>
      </c>
      <c r="J142">
        <f t="shared" si="9"/>
        <v>0</v>
      </c>
      <c r="K142">
        <f t="shared" si="10"/>
        <v>0</v>
      </c>
    </row>
    <row r="143" spans="1:11">
      <c r="A143">
        <v>150</v>
      </c>
      <c r="J143">
        <f t="shared" si="9"/>
        <v>0</v>
      </c>
      <c r="K143">
        <f t="shared" si="10"/>
        <v>0</v>
      </c>
    </row>
    <row r="144" spans="1:11">
      <c r="A144">
        <v>151</v>
      </c>
      <c r="J144">
        <f t="shared" si="9"/>
        <v>0</v>
      </c>
      <c r="K144">
        <f t="shared" si="10"/>
        <v>0</v>
      </c>
    </row>
    <row r="145" spans="1:11">
      <c r="A145">
        <v>152</v>
      </c>
      <c r="J145">
        <f t="shared" si="9"/>
        <v>0</v>
      </c>
      <c r="K145">
        <f t="shared" si="10"/>
        <v>0</v>
      </c>
    </row>
    <row r="146" spans="1:11">
      <c r="A146">
        <v>153</v>
      </c>
      <c r="J146">
        <f t="shared" si="9"/>
        <v>0</v>
      </c>
      <c r="K146">
        <f t="shared" si="10"/>
        <v>0</v>
      </c>
    </row>
    <row r="147" spans="1:11">
      <c r="A147">
        <v>154</v>
      </c>
      <c r="J147">
        <f t="shared" si="9"/>
        <v>0</v>
      </c>
      <c r="K147">
        <f t="shared" si="10"/>
        <v>0</v>
      </c>
    </row>
    <row r="148" spans="1:11">
      <c r="A148">
        <v>155</v>
      </c>
      <c r="J148">
        <f t="shared" si="9"/>
        <v>0</v>
      </c>
      <c r="K148">
        <f t="shared" si="10"/>
        <v>0</v>
      </c>
    </row>
    <row r="149" spans="1:11">
      <c r="A149">
        <v>156</v>
      </c>
      <c r="J149">
        <f t="shared" si="9"/>
        <v>0</v>
      </c>
      <c r="K149">
        <f t="shared" si="10"/>
        <v>0</v>
      </c>
    </row>
    <row r="150" spans="1:11">
      <c r="A150">
        <v>157</v>
      </c>
      <c r="J150">
        <f t="shared" si="9"/>
        <v>0</v>
      </c>
      <c r="K150">
        <f t="shared" si="10"/>
        <v>0</v>
      </c>
    </row>
    <row r="151" spans="1:11">
      <c r="A151">
        <v>158</v>
      </c>
      <c r="J151">
        <f t="shared" si="9"/>
        <v>0</v>
      </c>
      <c r="K151">
        <f t="shared" si="10"/>
        <v>0</v>
      </c>
    </row>
    <row r="152" spans="1:11">
      <c r="A152">
        <v>73</v>
      </c>
      <c r="B152" t="s">
        <v>1440</v>
      </c>
    </row>
    <row r="153" spans="1:11">
      <c r="A153">
        <v>74</v>
      </c>
    </row>
  </sheetData>
  <autoFilter ref="A2:K153"/>
  <sortState ref="A3:K155">
    <sortCondition descending="1" ref="K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2"/>
  <sheetViews>
    <sheetView workbookViewId="0">
      <selection activeCell="D10" sqref="D10:K10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1442</v>
      </c>
      <c r="D3" s="8">
        <v>35</v>
      </c>
      <c r="E3" s="8">
        <v>55</v>
      </c>
      <c r="F3" s="8">
        <v>45</v>
      </c>
      <c r="G3" s="8">
        <v>45</v>
      </c>
      <c r="H3" s="8">
        <v>50</v>
      </c>
      <c r="I3" s="8">
        <v>60</v>
      </c>
      <c r="J3">
        <f t="shared" ref="J3:J28" si="0">SUM(D3:I3)/6</f>
        <v>48.333333333333336</v>
      </c>
      <c r="K3">
        <f t="shared" ref="K3:K28" si="1">SUM((( (D3*4+E3*4+F3*2+G3*2+H3*2+I3*4)/18)/100)*700)</f>
        <v>342.22222222222223</v>
      </c>
    </row>
    <row r="4" spans="1:11">
      <c r="A4">
        <v>2</v>
      </c>
      <c r="B4" s="9" t="s">
        <v>1443</v>
      </c>
      <c r="D4" s="8">
        <v>45</v>
      </c>
      <c r="E4" s="8">
        <v>45</v>
      </c>
      <c r="F4" s="8">
        <v>40</v>
      </c>
      <c r="G4" s="8">
        <v>40</v>
      </c>
      <c r="H4" s="8">
        <v>75</v>
      </c>
      <c r="I4" s="8">
        <v>60</v>
      </c>
      <c r="J4" s="47">
        <f t="shared" ref="J4:J9" si="2">SUM(D4:I4)/6</f>
        <v>50.833333333333336</v>
      </c>
      <c r="K4" s="47">
        <f t="shared" ref="K4:K9" si="3">SUM((( (D4*4+E4*4+F4*2+G4*2+H4*2+I4*4)/18)/100)*700)</f>
        <v>353.88888888888886</v>
      </c>
    </row>
    <row r="5" spans="1:11">
      <c r="A5" s="47">
        <v>3</v>
      </c>
      <c r="B5" s="9" t="s">
        <v>1444</v>
      </c>
      <c r="D5" s="8">
        <v>70</v>
      </c>
      <c r="E5" s="8">
        <v>60</v>
      </c>
      <c r="F5" s="8">
        <v>65</v>
      </c>
      <c r="G5" s="8">
        <v>90</v>
      </c>
      <c r="H5" s="8">
        <v>80</v>
      </c>
      <c r="I5" s="8">
        <v>70</v>
      </c>
      <c r="J5" s="47">
        <f t="shared" si="2"/>
        <v>72.5</v>
      </c>
      <c r="K5" s="47">
        <f t="shared" si="3"/>
        <v>493.88888888888891</v>
      </c>
    </row>
    <row r="6" spans="1:11">
      <c r="A6" s="47">
        <v>4</v>
      </c>
      <c r="B6" s="9" t="s">
        <v>1445</v>
      </c>
      <c r="D6" s="8">
        <v>75</v>
      </c>
      <c r="E6" s="8">
        <v>75</v>
      </c>
      <c r="F6" s="8">
        <v>75</v>
      </c>
      <c r="G6" s="8">
        <v>80</v>
      </c>
      <c r="H6" s="8">
        <v>90</v>
      </c>
      <c r="I6" s="8">
        <v>80</v>
      </c>
      <c r="J6" s="47">
        <f t="shared" si="2"/>
        <v>79.166666666666671</v>
      </c>
      <c r="K6" s="47">
        <f t="shared" si="3"/>
        <v>548.33333333333337</v>
      </c>
    </row>
    <row r="7" spans="1:11">
      <c r="A7" s="47">
        <v>5</v>
      </c>
      <c r="B7" s="9" t="s">
        <v>1446</v>
      </c>
      <c r="D7" s="8">
        <v>60</v>
      </c>
      <c r="E7" s="8">
        <v>65</v>
      </c>
      <c r="F7" s="8">
        <v>55</v>
      </c>
      <c r="G7" s="8">
        <v>55</v>
      </c>
      <c r="H7" s="8">
        <v>80</v>
      </c>
      <c r="I7" s="8">
        <v>80</v>
      </c>
      <c r="J7" s="47">
        <f t="shared" si="2"/>
        <v>65.833333333333329</v>
      </c>
      <c r="K7" s="47">
        <f t="shared" si="3"/>
        <v>466.66666666666674</v>
      </c>
    </row>
    <row r="8" spans="1:11">
      <c r="A8" s="47">
        <v>6</v>
      </c>
      <c r="B8" s="9" t="s">
        <v>1447</v>
      </c>
      <c r="D8" s="8">
        <v>90</v>
      </c>
      <c r="E8" s="8">
        <v>80</v>
      </c>
      <c r="F8" s="8">
        <v>80</v>
      </c>
      <c r="G8" s="8">
        <v>100</v>
      </c>
      <c r="H8" s="8">
        <v>95</v>
      </c>
      <c r="I8" s="8">
        <v>95</v>
      </c>
      <c r="J8" s="47">
        <f t="shared" si="2"/>
        <v>90</v>
      </c>
      <c r="K8" s="47">
        <f t="shared" si="3"/>
        <v>626.11111111111109</v>
      </c>
    </row>
    <row r="9" spans="1:11">
      <c r="A9" s="47">
        <v>7</v>
      </c>
      <c r="B9" s="9" t="s">
        <v>1448</v>
      </c>
      <c r="D9" s="8">
        <v>55</v>
      </c>
      <c r="E9" s="8">
        <v>75</v>
      </c>
      <c r="F9" s="8">
        <v>0</v>
      </c>
      <c r="G9" s="8">
        <v>40</v>
      </c>
      <c r="H9" s="8">
        <v>85</v>
      </c>
      <c r="I9" s="8">
        <v>55</v>
      </c>
      <c r="J9" s="47">
        <f t="shared" si="2"/>
        <v>51.666666666666664</v>
      </c>
      <c r="K9" s="47">
        <f t="shared" si="3"/>
        <v>385.00000000000006</v>
      </c>
    </row>
    <row r="10" spans="1:11">
      <c r="A10">
        <v>20</v>
      </c>
      <c r="B10" s="9"/>
      <c r="D10" s="50">
        <f>SUM(D3:D9)/7</f>
        <v>61.428571428571431</v>
      </c>
      <c r="E10" s="50">
        <f t="shared" ref="E10:K10" si="4">SUM(E3:E9)/7</f>
        <v>65</v>
      </c>
      <c r="F10" s="50">
        <f t="shared" si="4"/>
        <v>51.428571428571431</v>
      </c>
      <c r="G10" s="50">
        <f t="shared" si="4"/>
        <v>64.285714285714292</v>
      </c>
      <c r="H10" s="50">
        <f t="shared" si="4"/>
        <v>79.285714285714292</v>
      </c>
      <c r="I10" s="50">
        <f t="shared" si="4"/>
        <v>71.428571428571431</v>
      </c>
      <c r="J10" s="50">
        <f t="shared" si="4"/>
        <v>65.476190476190482</v>
      </c>
      <c r="K10" s="50">
        <f t="shared" si="4"/>
        <v>459.44444444444446</v>
      </c>
    </row>
    <row r="11" spans="1:11">
      <c r="A11">
        <v>21</v>
      </c>
      <c r="B11" s="9"/>
      <c r="D11" s="45"/>
      <c r="E11" s="45"/>
      <c r="J11">
        <f t="shared" si="0"/>
        <v>0</v>
      </c>
      <c r="K11">
        <f t="shared" si="1"/>
        <v>0</v>
      </c>
    </row>
    <row r="12" spans="1:11">
      <c r="A12">
        <v>22</v>
      </c>
      <c r="B12" s="9"/>
      <c r="D12" s="45"/>
      <c r="E12" s="45"/>
      <c r="J12">
        <f t="shared" si="0"/>
        <v>0</v>
      </c>
      <c r="K12">
        <f t="shared" si="1"/>
        <v>0</v>
      </c>
    </row>
    <row r="13" spans="1:11">
      <c r="A13">
        <v>23</v>
      </c>
      <c r="B13" s="9"/>
      <c r="D13" s="45"/>
      <c r="E13" s="45"/>
      <c r="J13">
        <f t="shared" si="0"/>
        <v>0</v>
      </c>
      <c r="K13">
        <f t="shared" si="1"/>
        <v>0</v>
      </c>
    </row>
    <row r="14" spans="1:11">
      <c r="A14">
        <v>24</v>
      </c>
      <c r="B14" s="9"/>
      <c r="D14" s="45"/>
      <c r="E14" s="45"/>
      <c r="J14">
        <f t="shared" si="0"/>
        <v>0</v>
      </c>
      <c r="K14">
        <f t="shared" si="1"/>
        <v>0</v>
      </c>
    </row>
    <row r="15" spans="1:11">
      <c r="A15">
        <v>25</v>
      </c>
      <c r="B15" s="9"/>
      <c r="D15" s="45"/>
      <c r="E15" s="45"/>
      <c r="J15">
        <f t="shared" si="0"/>
        <v>0</v>
      </c>
      <c r="K15">
        <f t="shared" si="1"/>
        <v>0</v>
      </c>
    </row>
    <row r="16" spans="1:11">
      <c r="A16">
        <v>26</v>
      </c>
      <c r="B16" s="9"/>
      <c r="D16" s="45"/>
      <c r="E16" s="45"/>
      <c r="J16">
        <f t="shared" si="0"/>
        <v>0</v>
      </c>
      <c r="K16">
        <f t="shared" si="1"/>
        <v>0</v>
      </c>
    </row>
    <row r="17" spans="1:11">
      <c r="A17">
        <v>27</v>
      </c>
      <c r="B17" s="9"/>
      <c r="D17" s="45"/>
      <c r="E17" s="45"/>
      <c r="J17">
        <f t="shared" si="0"/>
        <v>0</v>
      </c>
      <c r="K17">
        <f t="shared" si="1"/>
        <v>0</v>
      </c>
    </row>
    <row r="18" spans="1:11">
      <c r="A18">
        <v>28</v>
      </c>
      <c r="B18" s="9"/>
      <c r="D18" s="45"/>
      <c r="E18" s="45"/>
      <c r="J18">
        <f t="shared" si="0"/>
        <v>0</v>
      </c>
      <c r="K18">
        <f t="shared" si="1"/>
        <v>0</v>
      </c>
    </row>
    <row r="19" spans="1:11">
      <c r="A19">
        <v>29</v>
      </c>
      <c r="B19" s="9"/>
      <c r="D19" s="45"/>
      <c r="E19" s="45"/>
      <c r="J19">
        <f t="shared" si="0"/>
        <v>0</v>
      </c>
      <c r="K19">
        <f t="shared" si="1"/>
        <v>0</v>
      </c>
    </row>
    <row r="20" spans="1:11">
      <c r="A20">
        <v>30</v>
      </c>
      <c r="B20" s="9"/>
      <c r="D20" s="45"/>
      <c r="E20" s="45"/>
      <c r="J20">
        <f t="shared" si="0"/>
        <v>0</v>
      </c>
      <c r="K20">
        <f t="shared" si="1"/>
        <v>0</v>
      </c>
    </row>
    <row r="21" spans="1:11">
      <c r="A21">
        <v>31</v>
      </c>
      <c r="B21" s="9"/>
      <c r="D21" s="45"/>
      <c r="E21" s="45"/>
      <c r="J21">
        <f t="shared" si="0"/>
        <v>0</v>
      </c>
      <c r="K21">
        <f t="shared" si="1"/>
        <v>0</v>
      </c>
    </row>
    <row r="22" spans="1:11">
      <c r="A22">
        <v>35</v>
      </c>
      <c r="B22" s="9"/>
      <c r="D22" s="45"/>
      <c r="E22" s="45"/>
      <c r="J22">
        <f t="shared" si="0"/>
        <v>0</v>
      </c>
      <c r="K22">
        <f t="shared" si="1"/>
        <v>0</v>
      </c>
    </row>
    <row r="23" spans="1:11">
      <c r="A23">
        <v>36</v>
      </c>
      <c r="J23">
        <f t="shared" si="0"/>
        <v>0</v>
      </c>
      <c r="K23">
        <f t="shared" si="1"/>
        <v>0</v>
      </c>
    </row>
    <row r="24" spans="1:11">
      <c r="A24">
        <v>37</v>
      </c>
      <c r="J24">
        <f t="shared" si="0"/>
        <v>0</v>
      </c>
      <c r="K24">
        <f t="shared" si="1"/>
        <v>0</v>
      </c>
    </row>
    <row r="25" spans="1:11">
      <c r="A25">
        <v>38</v>
      </c>
      <c r="J25">
        <f t="shared" si="0"/>
        <v>0</v>
      </c>
      <c r="K25">
        <f t="shared" si="1"/>
        <v>0</v>
      </c>
    </row>
    <row r="26" spans="1:11">
      <c r="A26">
        <v>39</v>
      </c>
      <c r="J26">
        <f t="shared" si="0"/>
        <v>0</v>
      </c>
      <c r="K26">
        <f t="shared" si="1"/>
        <v>0</v>
      </c>
    </row>
    <row r="27" spans="1:11">
      <c r="A27">
        <v>40</v>
      </c>
      <c r="J27">
        <f t="shared" si="0"/>
        <v>0</v>
      </c>
      <c r="K27">
        <f t="shared" si="1"/>
        <v>0</v>
      </c>
    </row>
    <row r="28" spans="1:11">
      <c r="A28">
        <v>41</v>
      </c>
      <c r="J28">
        <f t="shared" si="0"/>
        <v>0</v>
      </c>
      <c r="K28">
        <f t="shared" si="1"/>
        <v>0</v>
      </c>
    </row>
    <row r="29" spans="1:11">
      <c r="A29">
        <v>42</v>
      </c>
      <c r="J29">
        <f t="shared" ref="J29:J60" si="5">SUM(D29:I29)/6</f>
        <v>0</v>
      </c>
      <c r="K29">
        <f t="shared" ref="K29:K60" si="6">SUM((( (D29*4+E29*4+F29*2+G29*2+H29*2+I29*4)/18)/100)*700)</f>
        <v>0</v>
      </c>
    </row>
    <row r="30" spans="1:11">
      <c r="A30">
        <v>43</v>
      </c>
      <c r="J30">
        <f t="shared" si="5"/>
        <v>0</v>
      </c>
      <c r="K30">
        <f t="shared" si="6"/>
        <v>0</v>
      </c>
    </row>
    <row r="31" spans="1:11">
      <c r="A31">
        <v>44</v>
      </c>
      <c r="J31">
        <f t="shared" si="5"/>
        <v>0</v>
      </c>
      <c r="K31">
        <f t="shared" si="6"/>
        <v>0</v>
      </c>
    </row>
    <row r="32" spans="1:11">
      <c r="A32">
        <v>45</v>
      </c>
      <c r="J32">
        <f t="shared" si="5"/>
        <v>0</v>
      </c>
      <c r="K32">
        <f t="shared" si="6"/>
        <v>0</v>
      </c>
    </row>
    <row r="33" spans="1:11">
      <c r="A33">
        <v>46</v>
      </c>
      <c r="J33">
        <f t="shared" si="5"/>
        <v>0</v>
      </c>
      <c r="K33">
        <f t="shared" si="6"/>
        <v>0</v>
      </c>
    </row>
    <row r="34" spans="1:11">
      <c r="A34">
        <v>47</v>
      </c>
      <c r="J34">
        <f t="shared" si="5"/>
        <v>0</v>
      </c>
      <c r="K34">
        <f t="shared" si="6"/>
        <v>0</v>
      </c>
    </row>
    <row r="35" spans="1:11">
      <c r="A35">
        <v>48</v>
      </c>
      <c r="J35">
        <f t="shared" si="5"/>
        <v>0</v>
      </c>
      <c r="K35">
        <f t="shared" si="6"/>
        <v>0</v>
      </c>
    </row>
    <row r="36" spans="1:11">
      <c r="A36">
        <v>49</v>
      </c>
      <c r="J36">
        <f t="shared" si="5"/>
        <v>0</v>
      </c>
      <c r="K36">
        <f t="shared" si="6"/>
        <v>0</v>
      </c>
    </row>
    <row r="37" spans="1:11">
      <c r="A37">
        <v>50</v>
      </c>
      <c r="J37">
        <f t="shared" si="5"/>
        <v>0</v>
      </c>
      <c r="K37">
        <f t="shared" si="6"/>
        <v>0</v>
      </c>
    </row>
    <row r="38" spans="1:11">
      <c r="A38">
        <v>51</v>
      </c>
      <c r="J38">
        <f t="shared" si="5"/>
        <v>0</v>
      </c>
      <c r="K38">
        <f t="shared" si="6"/>
        <v>0</v>
      </c>
    </row>
    <row r="39" spans="1:11">
      <c r="A39">
        <v>52</v>
      </c>
      <c r="J39">
        <f t="shared" si="5"/>
        <v>0</v>
      </c>
      <c r="K39">
        <f t="shared" si="6"/>
        <v>0</v>
      </c>
    </row>
    <row r="40" spans="1:11">
      <c r="A40">
        <v>53</v>
      </c>
      <c r="J40">
        <f t="shared" si="5"/>
        <v>0</v>
      </c>
      <c r="K40">
        <f t="shared" si="6"/>
        <v>0</v>
      </c>
    </row>
    <row r="41" spans="1:11">
      <c r="A41">
        <v>54</v>
      </c>
      <c r="J41">
        <f t="shared" si="5"/>
        <v>0</v>
      </c>
      <c r="K41">
        <f t="shared" si="6"/>
        <v>0</v>
      </c>
    </row>
    <row r="42" spans="1:11">
      <c r="A42">
        <v>55</v>
      </c>
      <c r="J42">
        <f t="shared" si="5"/>
        <v>0</v>
      </c>
      <c r="K42">
        <f t="shared" si="6"/>
        <v>0</v>
      </c>
    </row>
    <row r="43" spans="1:11">
      <c r="A43">
        <v>56</v>
      </c>
      <c r="J43">
        <f t="shared" si="5"/>
        <v>0</v>
      </c>
      <c r="K43">
        <f t="shared" si="6"/>
        <v>0</v>
      </c>
    </row>
    <row r="44" spans="1:11">
      <c r="A44">
        <v>57</v>
      </c>
      <c r="J44">
        <f t="shared" si="5"/>
        <v>0</v>
      </c>
      <c r="K44">
        <f t="shared" si="6"/>
        <v>0</v>
      </c>
    </row>
    <row r="45" spans="1:11">
      <c r="A45">
        <v>58</v>
      </c>
      <c r="J45">
        <f t="shared" si="5"/>
        <v>0</v>
      </c>
      <c r="K45">
        <f t="shared" si="6"/>
        <v>0</v>
      </c>
    </row>
    <row r="46" spans="1:11">
      <c r="A46">
        <v>59</v>
      </c>
      <c r="J46">
        <f t="shared" si="5"/>
        <v>0</v>
      </c>
      <c r="K46">
        <f t="shared" si="6"/>
        <v>0</v>
      </c>
    </row>
    <row r="47" spans="1:11">
      <c r="A47">
        <v>60</v>
      </c>
      <c r="J47">
        <f t="shared" si="5"/>
        <v>0</v>
      </c>
      <c r="K47">
        <f t="shared" si="6"/>
        <v>0</v>
      </c>
    </row>
    <row r="48" spans="1:11">
      <c r="A48">
        <v>61</v>
      </c>
      <c r="J48">
        <f t="shared" si="5"/>
        <v>0</v>
      </c>
      <c r="K48">
        <f t="shared" si="6"/>
        <v>0</v>
      </c>
    </row>
    <row r="49" spans="1:11">
      <c r="A49">
        <v>62</v>
      </c>
      <c r="J49">
        <f t="shared" si="5"/>
        <v>0</v>
      </c>
      <c r="K49">
        <f t="shared" si="6"/>
        <v>0</v>
      </c>
    </row>
    <row r="50" spans="1:11">
      <c r="A50">
        <v>63</v>
      </c>
      <c r="J50">
        <f t="shared" si="5"/>
        <v>0</v>
      </c>
      <c r="K50">
        <f t="shared" si="6"/>
        <v>0</v>
      </c>
    </row>
    <row r="51" spans="1:11">
      <c r="A51">
        <v>64</v>
      </c>
      <c r="J51">
        <f t="shared" si="5"/>
        <v>0</v>
      </c>
      <c r="K51">
        <f t="shared" si="6"/>
        <v>0</v>
      </c>
    </row>
    <row r="52" spans="1:11">
      <c r="A52">
        <v>65</v>
      </c>
      <c r="J52">
        <f t="shared" si="5"/>
        <v>0</v>
      </c>
      <c r="K52">
        <f t="shared" si="6"/>
        <v>0</v>
      </c>
    </row>
    <row r="53" spans="1:11">
      <c r="A53">
        <v>66</v>
      </c>
      <c r="J53">
        <f t="shared" si="5"/>
        <v>0</v>
      </c>
      <c r="K53">
        <f t="shared" si="6"/>
        <v>0</v>
      </c>
    </row>
    <row r="54" spans="1:11">
      <c r="A54">
        <v>68</v>
      </c>
      <c r="J54">
        <f t="shared" si="5"/>
        <v>0</v>
      </c>
      <c r="K54">
        <f t="shared" si="6"/>
        <v>0</v>
      </c>
    </row>
    <row r="55" spans="1:11">
      <c r="A55">
        <v>69</v>
      </c>
      <c r="J55">
        <f t="shared" si="5"/>
        <v>0</v>
      </c>
      <c r="K55">
        <f t="shared" si="6"/>
        <v>0</v>
      </c>
    </row>
    <row r="56" spans="1:11">
      <c r="A56">
        <v>70</v>
      </c>
      <c r="J56">
        <f t="shared" si="5"/>
        <v>0</v>
      </c>
      <c r="K56">
        <f t="shared" si="6"/>
        <v>0</v>
      </c>
    </row>
    <row r="57" spans="1:11">
      <c r="A57">
        <v>71</v>
      </c>
      <c r="J57">
        <f t="shared" si="5"/>
        <v>0</v>
      </c>
      <c r="K57">
        <f t="shared" si="6"/>
        <v>0</v>
      </c>
    </row>
    <row r="58" spans="1:11">
      <c r="A58">
        <v>72</v>
      </c>
      <c r="J58">
        <f t="shared" si="5"/>
        <v>0</v>
      </c>
      <c r="K58">
        <f t="shared" si="6"/>
        <v>0</v>
      </c>
    </row>
    <row r="59" spans="1:11">
      <c r="A59">
        <v>73</v>
      </c>
      <c r="J59">
        <f t="shared" si="5"/>
        <v>0</v>
      </c>
      <c r="K59">
        <f t="shared" si="6"/>
        <v>0</v>
      </c>
    </row>
    <row r="60" spans="1:11">
      <c r="A60">
        <v>74</v>
      </c>
      <c r="J60">
        <f t="shared" si="5"/>
        <v>0</v>
      </c>
      <c r="K60">
        <f t="shared" si="6"/>
        <v>0</v>
      </c>
    </row>
    <row r="61" spans="1:11">
      <c r="A61">
        <v>75</v>
      </c>
      <c r="J61">
        <f t="shared" ref="J61:J92" si="7">SUM(D61:I61)/6</f>
        <v>0</v>
      </c>
      <c r="K61">
        <f t="shared" ref="K61:K92" si="8">SUM((( (D61*4+E61*4+F61*2+G61*2+H61*2+I61*4)/18)/100)*700)</f>
        <v>0</v>
      </c>
    </row>
    <row r="62" spans="1:11">
      <c r="A62">
        <v>76</v>
      </c>
      <c r="J62">
        <f t="shared" si="7"/>
        <v>0</v>
      </c>
      <c r="K62">
        <f t="shared" si="8"/>
        <v>0</v>
      </c>
    </row>
    <row r="63" spans="1:11">
      <c r="A63">
        <v>77</v>
      </c>
      <c r="J63">
        <f t="shared" si="7"/>
        <v>0</v>
      </c>
      <c r="K63">
        <f t="shared" si="8"/>
        <v>0</v>
      </c>
    </row>
    <row r="64" spans="1:11">
      <c r="A64">
        <v>78</v>
      </c>
      <c r="J64">
        <f t="shared" si="7"/>
        <v>0</v>
      </c>
      <c r="K64">
        <f t="shared" si="8"/>
        <v>0</v>
      </c>
    </row>
    <row r="65" spans="1:11">
      <c r="A65">
        <v>79</v>
      </c>
      <c r="J65">
        <f t="shared" si="7"/>
        <v>0</v>
      </c>
      <c r="K65">
        <f t="shared" si="8"/>
        <v>0</v>
      </c>
    </row>
    <row r="66" spans="1:11">
      <c r="A66">
        <v>80</v>
      </c>
      <c r="J66">
        <f t="shared" si="7"/>
        <v>0</v>
      </c>
      <c r="K66">
        <f t="shared" si="8"/>
        <v>0</v>
      </c>
    </row>
    <row r="67" spans="1:11">
      <c r="A67">
        <v>81</v>
      </c>
      <c r="J67">
        <f t="shared" si="7"/>
        <v>0</v>
      </c>
      <c r="K67">
        <f t="shared" si="8"/>
        <v>0</v>
      </c>
    </row>
    <row r="68" spans="1:11">
      <c r="A68">
        <v>82</v>
      </c>
      <c r="J68">
        <f t="shared" si="7"/>
        <v>0</v>
      </c>
      <c r="K68">
        <f t="shared" si="8"/>
        <v>0</v>
      </c>
    </row>
    <row r="69" spans="1:11">
      <c r="A69">
        <v>83</v>
      </c>
      <c r="J69">
        <f t="shared" si="7"/>
        <v>0</v>
      </c>
      <c r="K69">
        <f t="shared" si="8"/>
        <v>0</v>
      </c>
    </row>
    <row r="70" spans="1:11">
      <c r="A70">
        <v>84</v>
      </c>
      <c r="J70">
        <f t="shared" si="7"/>
        <v>0</v>
      </c>
      <c r="K70">
        <f t="shared" si="8"/>
        <v>0</v>
      </c>
    </row>
    <row r="71" spans="1:11">
      <c r="A71">
        <v>85</v>
      </c>
      <c r="J71">
        <f t="shared" si="7"/>
        <v>0</v>
      </c>
      <c r="K71">
        <f t="shared" si="8"/>
        <v>0</v>
      </c>
    </row>
    <row r="72" spans="1:11">
      <c r="A72">
        <v>86</v>
      </c>
      <c r="J72">
        <f t="shared" si="7"/>
        <v>0</v>
      </c>
      <c r="K72">
        <f t="shared" si="8"/>
        <v>0</v>
      </c>
    </row>
    <row r="73" spans="1:11">
      <c r="A73">
        <v>87</v>
      </c>
      <c r="J73">
        <f t="shared" si="7"/>
        <v>0</v>
      </c>
      <c r="K73">
        <f t="shared" si="8"/>
        <v>0</v>
      </c>
    </row>
    <row r="74" spans="1:11">
      <c r="A74">
        <v>88</v>
      </c>
      <c r="J74">
        <f t="shared" si="7"/>
        <v>0</v>
      </c>
      <c r="K74">
        <f t="shared" si="8"/>
        <v>0</v>
      </c>
    </row>
    <row r="75" spans="1:11">
      <c r="A75">
        <v>89</v>
      </c>
      <c r="J75">
        <f t="shared" si="7"/>
        <v>0</v>
      </c>
      <c r="K75">
        <f t="shared" si="8"/>
        <v>0</v>
      </c>
    </row>
    <row r="76" spans="1:11">
      <c r="A76">
        <v>90</v>
      </c>
      <c r="J76">
        <f t="shared" si="7"/>
        <v>0</v>
      </c>
      <c r="K76">
        <f t="shared" si="8"/>
        <v>0</v>
      </c>
    </row>
    <row r="77" spans="1:11">
      <c r="A77">
        <v>91</v>
      </c>
      <c r="J77">
        <f t="shared" si="7"/>
        <v>0</v>
      </c>
      <c r="K77">
        <f t="shared" si="8"/>
        <v>0</v>
      </c>
    </row>
    <row r="78" spans="1:11">
      <c r="A78">
        <v>92</v>
      </c>
      <c r="J78">
        <f t="shared" si="7"/>
        <v>0</v>
      </c>
      <c r="K78">
        <f t="shared" si="8"/>
        <v>0</v>
      </c>
    </row>
    <row r="79" spans="1:11">
      <c r="A79">
        <v>93</v>
      </c>
      <c r="J79">
        <f t="shared" si="7"/>
        <v>0</v>
      </c>
      <c r="K79">
        <f t="shared" si="8"/>
        <v>0</v>
      </c>
    </row>
    <row r="80" spans="1:11">
      <c r="A80">
        <v>94</v>
      </c>
      <c r="J80">
        <f t="shared" si="7"/>
        <v>0</v>
      </c>
      <c r="K80">
        <f t="shared" si="8"/>
        <v>0</v>
      </c>
    </row>
    <row r="81" spans="1:11">
      <c r="A81">
        <v>95</v>
      </c>
      <c r="J81">
        <f t="shared" si="7"/>
        <v>0</v>
      </c>
      <c r="K81">
        <f t="shared" si="8"/>
        <v>0</v>
      </c>
    </row>
    <row r="82" spans="1:11">
      <c r="A82">
        <v>96</v>
      </c>
      <c r="J82">
        <f t="shared" si="7"/>
        <v>0</v>
      </c>
      <c r="K82">
        <f t="shared" si="8"/>
        <v>0</v>
      </c>
    </row>
    <row r="83" spans="1:11">
      <c r="A83">
        <v>97</v>
      </c>
      <c r="J83">
        <f t="shared" si="7"/>
        <v>0</v>
      </c>
      <c r="K83">
        <f t="shared" si="8"/>
        <v>0</v>
      </c>
    </row>
    <row r="84" spans="1:11">
      <c r="A84">
        <v>98</v>
      </c>
      <c r="J84">
        <f t="shared" si="7"/>
        <v>0</v>
      </c>
      <c r="K84">
        <f t="shared" si="8"/>
        <v>0</v>
      </c>
    </row>
    <row r="85" spans="1:11">
      <c r="A85">
        <v>99</v>
      </c>
      <c r="J85">
        <f t="shared" si="7"/>
        <v>0</v>
      </c>
      <c r="K85">
        <f t="shared" si="8"/>
        <v>0</v>
      </c>
    </row>
    <row r="86" spans="1:11">
      <c r="A86">
        <v>100</v>
      </c>
      <c r="J86">
        <f t="shared" si="7"/>
        <v>0</v>
      </c>
      <c r="K86">
        <f t="shared" si="8"/>
        <v>0</v>
      </c>
    </row>
    <row r="87" spans="1:11">
      <c r="A87">
        <v>101</v>
      </c>
      <c r="J87">
        <f t="shared" si="7"/>
        <v>0</v>
      </c>
      <c r="K87">
        <f t="shared" si="8"/>
        <v>0</v>
      </c>
    </row>
    <row r="88" spans="1:11">
      <c r="A88">
        <v>102</v>
      </c>
      <c r="J88">
        <f t="shared" si="7"/>
        <v>0</v>
      </c>
      <c r="K88">
        <f t="shared" si="8"/>
        <v>0</v>
      </c>
    </row>
    <row r="89" spans="1:11">
      <c r="A89">
        <v>105</v>
      </c>
      <c r="J89">
        <f t="shared" si="7"/>
        <v>0</v>
      </c>
      <c r="K89">
        <f t="shared" si="8"/>
        <v>0</v>
      </c>
    </row>
    <row r="90" spans="1:11">
      <c r="A90">
        <v>106</v>
      </c>
      <c r="J90">
        <f t="shared" si="7"/>
        <v>0</v>
      </c>
      <c r="K90">
        <f t="shared" si="8"/>
        <v>0</v>
      </c>
    </row>
    <row r="91" spans="1:11">
      <c r="A91">
        <v>107</v>
      </c>
      <c r="J91">
        <f t="shared" si="7"/>
        <v>0</v>
      </c>
      <c r="K91">
        <f t="shared" si="8"/>
        <v>0</v>
      </c>
    </row>
    <row r="92" spans="1:11">
      <c r="A92">
        <v>108</v>
      </c>
      <c r="J92">
        <f t="shared" si="7"/>
        <v>0</v>
      </c>
      <c r="K92">
        <f t="shared" si="8"/>
        <v>0</v>
      </c>
    </row>
    <row r="93" spans="1:11">
      <c r="A93">
        <v>109</v>
      </c>
      <c r="J93">
        <f t="shared" ref="J93:J124" si="9">SUM(D93:I93)/6</f>
        <v>0</v>
      </c>
      <c r="K93">
        <f t="shared" ref="K93:K124" si="10">SUM((( (D93*4+E93*4+F93*2+G93*2+H93*2+I93*4)/18)/100)*700)</f>
        <v>0</v>
      </c>
    </row>
    <row r="94" spans="1:11">
      <c r="A94">
        <v>110</v>
      </c>
      <c r="J94">
        <f t="shared" si="9"/>
        <v>0</v>
      </c>
      <c r="K94">
        <f t="shared" si="10"/>
        <v>0</v>
      </c>
    </row>
    <row r="95" spans="1:11">
      <c r="A95">
        <v>111</v>
      </c>
      <c r="J95">
        <f t="shared" si="9"/>
        <v>0</v>
      </c>
      <c r="K95">
        <f t="shared" si="10"/>
        <v>0</v>
      </c>
    </row>
    <row r="96" spans="1:11">
      <c r="A96">
        <v>112</v>
      </c>
      <c r="J96">
        <f t="shared" si="9"/>
        <v>0</v>
      </c>
      <c r="K96">
        <f t="shared" si="10"/>
        <v>0</v>
      </c>
    </row>
    <row r="97" spans="1:11">
      <c r="A97">
        <v>113</v>
      </c>
      <c r="J97">
        <f t="shared" si="9"/>
        <v>0</v>
      </c>
      <c r="K97">
        <f t="shared" si="10"/>
        <v>0</v>
      </c>
    </row>
    <row r="98" spans="1:11">
      <c r="A98">
        <v>114</v>
      </c>
      <c r="J98">
        <f t="shared" si="9"/>
        <v>0</v>
      </c>
      <c r="K98">
        <f t="shared" si="10"/>
        <v>0</v>
      </c>
    </row>
    <row r="99" spans="1:11">
      <c r="A99">
        <v>115</v>
      </c>
      <c r="J99">
        <f t="shared" si="9"/>
        <v>0</v>
      </c>
      <c r="K99">
        <f t="shared" si="10"/>
        <v>0</v>
      </c>
    </row>
    <row r="100" spans="1:11">
      <c r="A100">
        <v>116</v>
      </c>
      <c r="J100">
        <f t="shared" si="9"/>
        <v>0</v>
      </c>
      <c r="K100">
        <f t="shared" si="10"/>
        <v>0</v>
      </c>
    </row>
    <row r="101" spans="1:11">
      <c r="A101">
        <v>117</v>
      </c>
      <c r="J101">
        <f t="shared" si="9"/>
        <v>0</v>
      </c>
      <c r="K101">
        <f t="shared" si="10"/>
        <v>0</v>
      </c>
    </row>
    <row r="102" spans="1:11">
      <c r="A102">
        <v>118</v>
      </c>
      <c r="J102">
        <f t="shared" si="9"/>
        <v>0</v>
      </c>
      <c r="K102">
        <f t="shared" si="10"/>
        <v>0</v>
      </c>
    </row>
    <row r="103" spans="1:11">
      <c r="A103">
        <v>119</v>
      </c>
      <c r="J103">
        <f t="shared" si="9"/>
        <v>0</v>
      </c>
      <c r="K103">
        <f t="shared" si="10"/>
        <v>0</v>
      </c>
    </row>
    <row r="104" spans="1:11">
      <c r="A104">
        <v>120</v>
      </c>
      <c r="J104">
        <f t="shared" si="9"/>
        <v>0</v>
      </c>
      <c r="K104">
        <f t="shared" si="10"/>
        <v>0</v>
      </c>
    </row>
    <row r="105" spans="1:11">
      <c r="A105">
        <v>121</v>
      </c>
      <c r="J105">
        <f t="shared" si="9"/>
        <v>0</v>
      </c>
      <c r="K105">
        <f t="shared" si="10"/>
        <v>0</v>
      </c>
    </row>
    <row r="106" spans="1:11">
      <c r="A106">
        <v>122</v>
      </c>
      <c r="J106">
        <f t="shared" si="9"/>
        <v>0</v>
      </c>
      <c r="K106">
        <f t="shared" si="10"/>
        <v>0</v>
      </c>
    </row>
    <row r="107" spans="1:11">
      <c r="A107">
        <v>123</v>
      </c>
      <c r="J107">
        <f t="shared" si="9"/>
        <v>0</v>
      </c>
      <c r="K107">
        <f t="shared" si="10"/>
        <v>0</v>
      </c>
    </row>
    <row r="108" spans="1:11">
      <c r="A108">
        <v>124</v>
      </c>
      <c r="J108">
        <f t="shared" si="9"/>
        <v>0</v>
      </c>
      <c r="K108">
        <f t="shared" si="10"/>
        <v>0</v>
      </c>
    </row>
    <row r="109" spans="1:11">
      <c r="A109">
        <v>125</v>
      </c>
      <c r="J109">
        <f t="shared" si="9"/>
        <v>0</v>
      </c>
      <c r="K109">
        <f t="shared" si="10"/>
        <v>0</v>
      </c>
    </row>
    <row r="110" spans="1:11">
      <c r="A110">
        <v>126</v>
      </c>
      <c r="J110">
        <f t="shared" si="9"/>
        <v>0</v>
      </c>
      <c r="K110">
        <f t="shared" si="10"/>
        <v>0</v>
      </c>
    </row>
    <row r="111" spans="1:11">
      <c r="A111">
        <v>127</v>
      </c>
      <c r="J111">
        <f t="shared" si="9"/>
        <v>0</v>
      </c>
      <c r="K111">
        <f t="shared" si="10"/>
        <v>0</v>
      </c>
    </row>
    <row r="112" spans="1:11">
      <c r="A112">
        <v>128</v>
      </c>
      <c r="J112">
        <f t="shared" si="9"/>
        <v>0</v>
      </c>
      <c r="K112">
        <f t="shared" si="10"/>
        <v>0</v>
      </c>
    </row>
    <row r="113" spans="1:11">
      <c r="A113">
        <v>129</v>
      </c>
      <c r="J113">
        <f t="shared" si="9"/>
        <v>0</v>
      </c>
      <c r="K113">
        <f t="shared" si="10"/>
        <v>0</v>
      </c>
    </row>
    <row r="114" spans="1:11">
      <c r="A114">
        <v>130</v>
      </c>
      <c r="J114">
        <f t="shared" si="9"/>
        <v>0</v>
      </c>
      <c r="K114">
        <f t="shared" si="10"/>
        <v>0</v>
      </c>
    </row>
    <row r="115" spans="1:11">
      <c r="A115">
        <v>131</v>
      </c>
      <c r="J115">
        <f t="shared" si="9"/>
        <v>0</v>
      </c>
      <c r="K115">
        <f t="shared" si="10"/>
        <v>0</v>
      </c>
    </row>
    <row r="116" spans="1:11">
      <c r="A116">
        <v>132</v>
      </c>
      <c r="J116">
        <f t="shared" si="9"/>
        <v>0</v>
      </c>
      <c r="K116">
        <f t="shared" si="10"/>
        <v>0</v>
      </c>
    </row>
    <row r="117" spans="1:11">
      <c r="A117">
        <v>133</v>
      </c>
      <c r="J117">
        <f t="shared" si="9"/>
        <v>0</v>
      </c>
      <c r="K117">
        <f t="shared" si="10"/>
        <v>0</v>
      </c>
    </row>
    <row r="118" spans="1:11">
      <c r="A118">
        <v>134</v>
      </c>
      <c r="J118">
        <f t="shared" si="9"/>
        <v>0</v>
      </c>
      <c r="K118">
        <f t="shared" si="10"/>
        <v>0</v>
      </c>
    </row>
    <row r="119" spans="1:11">
      <c r="A119">
        <v>135</v>
      </c>
      <c r="J119">
        <f t="shared" si="9"/>
        <v>0</v>
      </c>
      <c r="K119">
        <f t="shared" si="10"/>
        <v>0</v>
      </c>
    </row>
    <row r="120" spans="1:11">
      <c r="A120">
        <v>136</v>
      </c>
      <c r="J120">
        <f t="shared" si="9"/>
        <v>0</v>
      </c>
      <c r="K120">
        <f t="shared" si="10"/>
        <v>0</v>
      </c>
    </row>
    <row r="121" spans="1:11">
      <c r="A121">
        <v>137</v>
      </c>
      <c r="J121">
        <f t="shared" si="9"/>
        <v>0</v>
      </c>
      <c r="K121">
        <f t="shared" si="10"/>
        <v>0</v>
      </c>
    </row>
    <row r="122" spans="1:11">
      <c r="A122">
        <v>138</v>
      </c>
      <c r="J122">
        <f t="shared" si="9"/>
        <v>0</v>
      </c>
      <c r="K122">
        <f t="shared" si="10"/>
        <v>0</v>
      </c>
    </row>
    <row r="123" spans="1:11">
      <c r="A123">
        <v>139</v>
      </c>
      <c r="J123">
        <f t="shared" si="9"/>
        <v>0</v>
      </c>
      <c r="K123">
        <f t="shared" si="10"/>
        <v>0</v>
      </c>
    </row>
    <row r="124" spans="1:11">
      <c r="A124">
        <v>140</v>
      </c>
      <c r="J124">
        <f t="shared" si="9"/>
        <v>0</v>
      </c>
      <c r="K124">
        <f t="shared" si="10"/>
        <v>0</v>
      </c>
    </row>
    <row r="125" spans="1:11">
      <c r="A125">
        <v>141</v>
      </c>
      <c r="J125">
        <f t="shared" ref="J125:J142" si="11">SUM(D125:I125)/6</f>
        <v>0</v>
      </c>
      <c r="K125">
        <f t="shared" ref="K125:K142" si="12">SUM((( (D125*4+E125*4+F125*2+G125*2+H125*2+I125*4)/18)/100)*700)</f>
        <v>0</v>
      </c>
    </row>
    <row r="126" spans="1:11">
      <c r="A126">
        <v>142</v>
      </c>
      <c r="J126">
        <f t="shared" si="11"/>
        <v>0</v>
      </c>
      <c r="K126">
        <f t="shared" si="12"/>
        <v>0</v>
      </c>
    </row>
    <row r="127" spans="1:11">
      <c r="A127">
        <v>143</v>
      </c>
      <c r="J127">
        <f t="shared" si="11"/>
        <v>0</v>
      </c>
      <c r="K127">
        <f t="shared" si="12"/>
        <v>0</v>
      </c>
    </row>
    <row r="128" spans="1:11">
      <c r="A128">
        <v>144</v>
      </c>
      <c r="J128">
        <f t="shared" si="11"/>
        <v>0</v>
      </c>
      <c r="K128">
        <f t="shared" si="12"/>
        <v>0</v>
      </c>
    </row>
    <row r="129" spans="1:11">
      <c r="A129">
        <v>145</v>
      </c>
      <c r="J129">
        <f t="shared" si="11"/>
        <v>0</v>
      </c>
      <c r="K129">
        <f t="shared" si="12"/>
        <v>0</v>
      </c>
    </row>
    <row r="130" spans="1:11">
      <c r="A130">
        <v>146</v>
      </c>
      <c r="J130">
        <f t="shared" si="11"/>
        <v>0</v>
      </c>
      <c r="K130">
        <f t="shared" si="12"/>
        <v>0</v>
      </c>
    </row>
    <row r="131" spans="1:11">
      <c r="A131">
        <v>147</v>
      </c>
      <c r="J131">
        <f t="shared" si="11"/>
        <v>0</v>
      </c>
      <c r="K131">
        <f t="shared" si="12"/>
        <v>0</v>
      </c>
    </row>
    <row r="132" spans="1:11">
      <c r="A132">
        <v>148</v>
      </c>
      <c r="J132">
        <f t="shared" si="11"/>
        <v>0</v>
      </c>
      <c r="K132">
        <f t="shared" si="12"/>
        <v>0</v>
      </c>
    </row>
    <row r="133" spans="1:11">
      <c r="A133">
        <v>149</v>
      </c>
      <c r="J133">
        <f t="shared" si="11"/>
        <v>0</v>
      </c>
      <c r="K133">
        <f t="shared" si="12"/>
        <v>0</v>
      </c>
    </row>
    <row r="134" spans="1:11">
      <c r="A134">
        <v>150</v>
      </c>
      <c r="J134">
        <f t="shared" si="11"/>
        <v>0</v>
      </c>
      <c r="K134">
        <f t="shared" si="12"/>
        <v>0</v>
      </c>
    </row>
    <row r="135" spans="1:11">
      <c r="A135">
        <v>151</v>
      </c>
      <c r="J135">
        <f t="shared" si="11"/>
        <v>0</v>
      </c>
      <c r="K135">
        <f t="shared" si="12"/>
        <v>0</v>
      </c>
    </row>
    <row r="136" spans="1:11">
      <c r="A136">
        <v>152</v>
      </c>
      <c r="J136">
        <f t="shared" si="11"/>
        <v>0</v>
      </c>
      <c r="K136">
        <f t="shared" si="12"/>
        <v>0</v>
      </c>
    </row>
    <row r="137" spans="1:11">
      <c r="A137">
        <v>153</v>
      </c>
      <c r="J137">
        <f t="shared" si="11"/>
        <v>0</v>
      </c>
      <c r="K137">
        <f t="shared" si="12"/>
        <v>0</v>
      </c>
    </row>
    <row r="138" spans="1:11">
      <c r="A138">
        <v>154</v>
      </c>
      <c r="J138">
        <f t="shared" si="11"/>
        <v>0</v>
      </c>
      <c r="K138">
        <f t="shared" si="12"/>
        <v>0</v>
      </c>
    </row>
    <row r="139" spans="1:11">
      <c r="A139">
        <v>155</v>
      </c>
      <c r="J139">
        <f t="shared" si="11"/>
        <v>0</v>
      </c>
      <c r="K139">
        <f t="shared" si="12"/>
        <v>0</v>
      </c>
    </row>
    <row r="140" spans="1:11">
      <c r="A140">
        <v>156</v>
      </c>
      <c r="J140">
        <f t="shared" si="11"/>
        <v>0</v>
      </c>
      <c r="K140">
        <f t="shared" si="12"/>
        <v>0</v>
      </c>
    </row>
    <row r="141" spans="1:11">
      <c r="A141">
        <v>157</v>
      </c>
      <c r="J141">
        <f t="shared" si="11"/>
        <v>0</v>
      </c>
      <c r="K141">
        <f t="shared" si="12"/>
        <v>0</v>
      </c>
    </row>
    <row r="142" spans="1:11">
      <c r="A142">
        <v>158</v>
      </c>
      <c r="J142">
        <f t="shared" si="11"/>
        <v>0</v>
      </c>
      <c r="K142">
        <f t="shared" si="12"/>
        <v>0</v>
      </c>
    </row>
  </sheetData>
  <sortState ref="A3:K149">
    <sortCondition descending="1" ref="K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228"/>
  <sheetViews>
    <sheetView workbookViewId="0">
      <selection activeCell="B92" sqref="B92:K100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10.42578125" customWidth="1"/>
  </cols>
  <sheetData>
    <row r="1" spans="1:11" ht="1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30</v>
      </c>
      <c r="D3" s="8">
        <v>90</v>
      </c>
      <c r="E3" s="8">
        <v>90</v>
      </c>
      <c r="F3" s="8">
        <v>83</v>
      </c>
      <c r="G3" s="8">
        <v>90</v>
      </c>
      <c r="H3" s="8">
        <v>25</v>
      </c>
      <c r="I3" s="8">
        <v>75</v>
      </c>
      <c r="J3">
        <f t="shared" ref="J3" si="0">SUM(D3:I3)/6</f>
        <v>75.5</v>
      </c>
      <c r="K3">
        <f t="shared" ref="K3" si="1">SUM((( (D3*4+E3*4+F3*2+G3*2+H3*2+I3*4)/18)/100)*700)</f>
        <v>550.66666666666674</v>
      </c>
    </row>
    <row r="4" spans="1:11" hidden="1">
      <c r="A4">
        <v>2</v>
      </c>
      <c r="B4" s="9" t="s">
        <v>31</v>
      </c>
      <c r="D4" s="45">
        <v>0</v>
      </c>
      <c r="E4" s="45">
        <v>0</v>
      </c>
      <c r="F4" s="8">
        <v>25</v>
      </c>
      <c r="G4" s="8">
        <v>50</v>
      </c>
      <c r="H4" s="11">
        <v>0</v>
      </c>
      <c r="I4" s="45">
        <v>0</v>
      </c>
      <c r="J4" s="47">
        <f t="shared" ref="J4:J67" si="2">SUM(D4:I4)/6</f>
        <v>12.5</v>
      </c>
      <c r="K4" s="47">
        <f t="shared" ref="K4:K67" si="3">SUM((( (D4*4+E4*4+F4*2+G4*2+H4*2+I4*4)/18)/100)*700)</f>
        <v>58.333333333333343</v>
      </c>
    </row>
    <row r="5" spans="1:11" hidden="1">
      <c r="A5" s="47">
        <v>3</v>
      </c>
      <c r="B5" s="9" t="s">
        <v>32</v>
      </c>
      <c r="D5" s="8">
        <v>100</v>
      </c>
      <c r="E5" s="8">
        <v>100</v>
      </c>
      <c r="F5" s="8">
        <v>61</v>
      </c>
      <c r="G5" s="8">
        <v>100</v>
      </c>
      <c r="H5" s="8">
        <v>55</v>
      </c>
      <c r="I5" s="8">
        <v>90</v>
      </c>
      <c r="J5" s="47">
        <f t="shared" si="2"/>
        <v>84.333333333333329</v>
      </c>
      <c r="K5" s="47">
        <f t="shared" si="3"/>
        <v>619.11111111111109</v>
      </c>
    </row>
    <row r="6" spans="1:11" hidden="1">
      <c r="A6" s="47">
        <v>4</v>
      </c>
      <c r="B6" s="9" t="s">
        <v>33</v>
      </c>
      <c r="D6" s="8">
        <v>100</v>
      </c>
      <c r="E6" s="8">
        <v>100</v>
      </c>
      <c r="F6" s="8">
        <v>71</v>
      </c>
      <c r="G6" s="8">
        <v>80</v>
      </c>
      <c r="H6" s="8">
        <v>55</v>
      </c>
      <c r="I6" s="8">
        <v>80</v>
      </c>
      <c r="J6" s="47">
        <f t="shared" si="2"/>
        <v>81</v>
      </c>
      <c r="K6" s="47">
        <f t="shared" si="3"/>
        <v>595.77777777777783</v>
      </c>
    </row>
    <row r="7" spans="1:11" hidden="1">
      <c r="A7" s="47">
        <v>5</v>
      </c>
      <c r="B7" s="9" t="s">
        <v>34</v>
      </c>
      <c r="D7" s="8">
        <v>65</v>
      </c>
      <c r="E7" s="8">
        <v>65</v>
      </c>
      <c r="F7" s="8">
        <v>20</v>
      </c>
      <c r="G7" s="8">
        <v>55</v>
      </c>
      <c r="H7" s="8">
        <v>50</v>
      </c>
      <c r="I7" s="8">
        <v>45</v>
      </c>
      <c r="J7" s="47">
        <f t="shared" si="2"/>
        <v>50</v>
      </c>
      <c r="K7" s="47">
        <f t="shared" si="3"/>
        <v>369.44444444444446</v>
      </c>
    </row>
    <row r="8" spans="1:11" hidden="1">
      <c r="A8" s="47">
        <v>6</v>
      </c>
      <c r="B8" s="9" t="s">
        <v>35</v>
      </c>
      <c r="D8" s="8">
        <v>35</v>
      </c>
      <c r="E8" s="8">
        <v>35</v>
      </c>
      <c r="F8" s="8">
        <v>32</v>
      </c>
      <c r="G8" s="8">
        <v>60</v>
      </c>
      <c r="H8" s="8">
        <v>25</v>
      </c>
      <c r="I8" s="8">
        <v>30</v>
      </c>
      <c r="J8" s="47">
        <f t="shared" si="2"/>
        <v>36.166666666666664</v>
      </c>
      <c r="K8" s="47">
        <f t="shared" si="3"/>
        <v>246.55555555555554</v>
      </c>
    </row>
    <row r="9" spans="1:11" hidden="1">
      <c r="A9" s="47">
        <v>7</v>
      </c>
      <c r="B9" s="9" t="s">
        <v>36</v>
      </c>
      <c r="D9" s="8">
        <v>55</v>
      </c>
      <c r="E9" s="8">
        <v>55</v>
      </c>
      <c r="F9" s="8">
        <v>45</v>
      </c>
      <c r="G9" s="8">
        <v>65</v>
      </c>
      <c r="H9" s="8">
        <v>20</v>
      </c>
      <c r="I9" s="8">
        <v>50</v>
      </c>
      <c r="J9" s="47">
        <f t="shared" si="2"/>
        <v>48.333333333333336</v>
      </c>
      <c r="K9" s="47">
        <f t="shared" si="3"/>
        <v>350</v>
      </c>
    </row>
    <row r="10" spans="1:11" hidden="1">
      <c r="A10" s="47">
        <v>8</v>
      </c>
      <c r="B10" s="9" t="s">
        <v>37</v>
      </c>
      <c r="D10" s="8">
        <v>95</v>
      </c>
      <c r="E10" s="8">
        <v>95</v>
      </c>
      <c r="F10" s="8">
        <v>65</v>
      </c>
      <c r="G10" s="8">
        <v>85</v>
      </c>
      <c r="H10" s="8">
        <v>50</v>
      </c>
      <c r="I10" s="8">
        <v>80</v>
      </c>
      <c r="J10" s="47">
        <f t="shared" si="2"/>
        <v>78.333333333333329</v>
      </c>
      <c r="K10" s="47">
        <f t="shared" si="3"/>
        <v>575.55555555555566</v>
      </c>
    </row>
    <row r="11" spans="1:11" hidden="1">
      <c r="A11" s="47">
        <v>9</v>
      </c>
      <c r="B11" s="9" t="s">
        <v>38</v>
      </c>
      <c r="D11" s="8">
        <v>35</v>
      </c>
      <c r="E11" s="8">
        <v>35</v>
      </c>
      <c r="F11" s="8">
        <v>40</v>
      </c>
      <c r="G11" s="45">
        <v>0</v>
      </c>
      <c r="H11" s="8">
        <v>35</v>
      </c>
      <c r="I11" s="8">
        <v>30</v>
      </c>
      <c r="J11" s="47">
        <f t="shared" si="2"/>
        <v>29.166666666666668</v>
      </c>
      <c r="K11" s="47">
        <f t="shared" si="3"/>
        <v>213.88888888888891</v>
      </c>
    </row>
    <row r="12" spans="1:11" hidden="1">
      <c r="A12" s="47">
        <v>10</v>
      </c>
      <c r="B12" s="9" t="s">
        <v>1958</v>
      </c>
      <c r="D12" s="8">
        <v>20</v>
      </c>
      <c r="E12" s="8">
        <v>20</v>
      </c>
      <c r="F12" s="8">
        <v>15</v>
      </c>
      <c r="G12" s="8">
        <v>45</v>
      </c>
      <c r="H12" s="8">
        <v>10</v>
      </c>
      <c r="I12" s="8">
        <v>35</v>
      </c>
      <c r="J12" s="47">
        <f t="shared" si="2"/>
        <v>24.166666666666668</v>
      </c>
      <c r="K12" s="47">
        <f t="shared" si="3"/>
        <v>171.11111111111111</v>
      </c>
    </row>
    <row r="13" spans="1:11" hidden="1">
      <c r="A13" s="47">
        <v>11</v>
      </c>
      <c r="B13" s="9" t="s">
        <v>39</v>
      </c>
      <c r="D13" s="8">
        <v>50</v>
      </c>
      <c r="E13" s="8">
        <v>50</v>
      </c>
      <c r="F13" s="8">
        <v>15</v>
      </c>
      <c r="G13" s="45">
        <v>0</v>
      </c>
      <c r="H13" s="8">
        <v>15</v>
      </c>
      <c r="I13" s="8">
        <v>40</v>
      </c>
      <c r="J13" s="47">
        <f t="shared" si="2"/>
        <v>28.333333333333332</v>
      </c>
      <c r="K13" s="47">
        <f t="shared" si="3"/>
        <v>241.11111111111111</v>
      </c>
    </row>
    <row r="14" spans="1:11" hidden="1">
      <c r="A14" s="47">
        <v>12</v>
      </c>
      <c r="B14" s="9" t="s">
        <v>41</v>
      </c>
      <c r="D14" s="8">
        <v>30</v>
      </c>
      <c r="E14" s="8">
        <v>30</v>
      </c>
      <c r="F14" s="8">
        <v>40</v>
      </c>
      <c r="G14" s="8">
        <v>55</v>
      </c>
      <c r="H14" s="8">
        <v>40</v>
      </c>
      <c r="I14" s="8">
        <v>30</v>
      </c>
      <c r="J14" s="47">
        <f t="shared" si="2"/>
        <v>37.5</v>
      </c>
      <c r="K14" s="47">
        <f t="shared" si="3"/>
        <v>244.99999999999997</v>
      </c>
    </row>
    <row r="15" spans="1:11" hidden="1">
      <c r="A15" s="47">
        <v>13</v>
      </c>
      <c r="B15" s="9" t="s">
        <v>42</v>
      </c>
      <c r="D15" s="8">
        <v>85</v>
      </c>
      <c r="E15" s="8">
        <v>85</v>
      </c>
      <c r="F15" s="8">
        <v>45</v>
      </c>
      <c r="G15" s="8">
        <v>75</v>
      </c>
      <c r="H15" s="8">
        <v>15</v>
      </c>
      <c r="I15" s="8">
        <v>60</v>
      </c>
      <c r="J15" s="47">
        <f t="shared" si="2"/>
        <v>60.833333333333336</v>
      </c>
      <c r="K15" s="47">
        <f t="shared" si="3"/>
        <v>462.77777777777777</v>
      </c>
    </row>
    <row r="16" spans="1:11" hidden="1">
      <c r="A16" s="47">
        <v>14</v>
      </c>
      <c r="B16" s="9" t="s">
        <v>43</v>
      </c>
      <c r="D16" s="8">
        <v>65</v>
      </c>
      <c r="E16" s="8">
        <v>65</v>
      </c>
      <c r="F16" s="8">
        <v>40</v>
      </c>
      <c r="G16" s="45">
        <v>0</v>
      </c>
      <c r="H16" s="8">
        <v>25</v>
      </c>
      <c r="I16" s="8">
        <v>20</v>
      </c>
      <c r="J16" s="47">
        <f t="shared" si="2"/>
        <v>35.833333333333336</v>
      </c>
      <c r="K16" s="47">
        <f t="shared" si="3"/>
        <v>283.88888888888891</v>
      </c>
    </row>
    <row r="17" spans="1:11" hidden="1">
      <c r="A17" s="47">
        <v>15</v>
      </c>
      <c r="B17" s="9" t="s">
        <v>44</v>
      </c>
      <c r="D17" s="8">
        <v>70</v>
      </c>
      <c r="E17" s="8">
        <v>70</v>
      </c>
      <c r="F17" s="8">
        <v>45</v>
      </c>
      <c r="G17" s="8">
        <v>65</v>
      </c>
      <c r="H17" s="8">
        <v>50</v>
      </c>
      <c r="I17" s="8">
        <v>45</v>
      </c>
      <c r="J17" s="47">
        <f t="shared" si="2"/>
        <v>57.5</v>
      </c>
      <c r="K17" s="47">
        <f t="shared" si="3"/>
        <v>412.22222222222223</v>
      </c>
    </row>
    <row r="18" spans="1:11" hidden="1">
      <c r="A18" s="47">
        <v>16</v>
      </c>
      <c r="B18" s="9" t="s">
        <v>45</v>
      </c>
      <c r="D18" s="8">
        <v>85</v>
      </c>
      <c r="E18" s="8">
        <v>85</v>
      </c>
      <c r="F18" s="8">
        <v>20</v>
      </c>
      <c r="G18" s="8">
        <v>70</v>
      </c>
      <c r="H18" s="8">
        <v>35</v>
      </c>
      <c r="I18" s="8">
        <v>65</v>
      </c>
      <c r="J18" s="47">
        <f t="shared" si="2"/>
        <v>60</v>
      </c>
      <c r="K18" s="47">
        <f t="shared" si="3"/>
        <v>462.77777777777777</v>
      </c>
    </row>
    <row r="19" spans="1:11" hidden="1">
      <c r="A19" s="47">
        <v>17</v>
      </c>
      <c r="B19" s="9" t="s">
        <v>46</v>
      </c>
      <c r="D19" s="8">
        <v>95</v>
      </c>
      <c r="E19" s="8">
        <v>95</v>
      </c>
      <c r="F19" s="8">
        <v>87</v>
      </c>
      <c r="G19" s="8">
        <v>95</v>
      </c>
      <c r="H19" s="8">
        <v>100</v>
      </c>
      <c r="I19" s="8">
        <v>95</v>
      </c>
      <c r="J19" s="47">
        <f t="shared" si="2"/>
        <v>94.5</v>
      </c>
      <c r="K19" s="47">
        <f t="shared" si="3"/>
        <v>662.66666666666674</v>
      </c>
    </row>
    <row r="20" spans="1:11" hidden="1">
      <c r="A20" s="47">
        <v>18</v>
      </c>
      <c r="B20" s="9" t="s">
        <v>47</v>
      </c>
      <c r="D20" s="8">
        <v>70</v>
      </c>
      <c r="E20" s="8">
        <v>70</v>
      </c>
      <c r="F20" s="8">
        <v>35</v>
      </c>
      <c r="G20" s="45">
        <v>0</v>
      </c>
      <c r="H20" s="8">
        <v>40</v>
      </c>
      <c r="I20" s="8">
        <v>45</v>
      </c>
      <c r="J20" s="47">
        <f t="shared" si="2"/>
        <v>43.333333333333336</v>
      </c>
      <c r="K20" s="47">
        <f t="shared" si="3"/>
        <v>346.11111111111109</v>
      </c>
    </row>
    <row r="21" spans="1:11" hidden="1">
      <c r="A21" s="47">
        <v>19</v>
      </c>
      <c r="B21" s="9" t="s">
        <v>48</v>
      </c>
      <c r="D21" s="8">
        <v>55</v>
      </c>
      <c r="E21" s="8">
        <v>55</v>
      </c>
      <c r="F21" s="8">
        <v>60</v>
      </c>
      <c r="G21" s="8">
        <v>65</v>
      </c>
      <c r="H21" s="8">
        <v>45</v>
      </c>
      <c r="I21" s="8">
        <v>70</v>
      </c>
      <c r="J21" s="47">
        <f t="shared" si="2"/>
        <v>58.333333333333336</v>
      </c>
      <c r="K21" s="47">
        <f t="shared" si="3"/>
        <v>412.22222222222223</v>
      </c>
    </row>
    <row r="22" spans="1:11" hidden="1">
      <c r="A22" s="47">
        <v>20</v>
      </c>
      <c r="B22" s="9" t="s">
        <v>71</v>
      </c>
      <c r="D22" s="8">
        <v>95</v>
      </c>
      <c r="E22" s="8">
        <v>95</v>
      </c>
      <c r="F22" s="8">
        <v>85</v>
      </c>
      <c r="G22" s="8">
        <v>100</v>
      </c>
      <c r="H22" s="8">
        <v>90</v>
      </c>
      <c r="I22" s="8">
        <v>95</v>
      </c>
      <c r="J22" s="47">
        <f t="shared" si="2"/>
        <v>93.333333333333329</v>
      </c>
      <c r="K22" s="47">
        <f t="shared" si="3"/>
        <v>657.22222222222217</v>
      </c>
    </row>
    <row r="23" spans="1:11" hidden="1">
      <c r="A23" s="47">
        <v>21</v>
      </c>
      <c r="B23" s="9" t="s">
        <v>49</v>
      </c>
      <c r="D23" s="8">
        <v>95</v>
      </c>
      <c r="E23" s="8">
        <v>95</v>
      </c>
      <c r="F23" s="8">
        <v>85</v>
      </c>
      <c r="G23" s="8">
        <v>85</v>
      </c>
      <c r="H23" s="8">
        <v>65</v>
      </c>
      <c r="I23" s="8">
        <v>85</v>
      </c>
      <c r="J23" s="47">
        <f t="shared" si="2"/>
        <v>85</v>
      </c>
      <c r="K23" s="47">
        <f t="shared" si="3"/>
        <v>610.55555555555554</v>
      </c>
    </row>
    <row r="24" spans="1:11" hidden="1">
      <c r="A24" s="47">
        <v>22</v>
      </c>
      <c r="B24" s="9" t="s">
        <v>50</v>
      </c>
      <c r="D24" s="8">
        <v>95</v>
      </c>
      <c r="E24" s="8">
        <v>95</v>
      </c>
      <c r="F24" s="8">
        <v>50</v>
      </c>
      <c r="G24" s="8">
        <v>55</v>
      </c>
      <c r="H24" s="8">
        <v>45</v>
      </c>
      <c r="I24" s="8">
        <v>80</v>
      </c>
      <c r="J24" s="47">
        <f t="shared" si="2"/>
        <v>70</v>
      </c>
      <c r="K24" s="47">
        <f t="shared" si="3"/>
        <v>536.66666666666674</v>
      </c>
    </row>
    <row r="25" spans="1:11" hidden="1">
      <c r="A25" s="47">
        <v>23</v>
      </c>
      <c r="B25" s="9" t="s">
        <v>51</v>
      </c>
      <c r="D25" s="8">
        <v>85</v>
      </c>
      <c r="E25" s="8">
        <v>85</v>
      </c>
      <c r="F25" s="8">
        <v>40</v>
      </c>
      <c r="G25" s="8">
        <v>80</v>
      </c>
      <c r="H25" s="8">
        <v>35</v>
      </c>
      <c r="I25" s="8">
        <v>40</v>
      </c>
      <c r="J25" s="47">
        <f t="shared" si="2"/>
        <v>60.833333333333336</v>
      </c>
      <c r="K25" s="47">
        <f t="shared" si="3"/>
        <v>447.22222222222217</v>
      </c>
    </row>
    <row r="26" spans="1:11" hidden="1">
      <c r="A26" s="47">
        <v>24</v>
      </c>
      <c r="B26" s="9" t="s">
        <v>52</v>
      </c>
      <c r="D26" s="8">
        <v>85</v>
      </c>
      <c r="E26" s="8">
        <v>85</v>
      </c>
      <c r="F26" s="8">
        <v>68</v>
      </c>
      <c r="G26" s="8">
        <v>75</v>
      </c>
      <c r="H26" s="8">
        <v>30</v>
      </c>
      <c r="I26" s="8">
        <v>90</v>
      </c>
      <c r="J26" s="47">
        <f t="shared" si="2"/>
        <v>72.166666666666671</v>
      </c>
      <c r="K26" s="47">
        <f t="shared" si="3"/>
        <v>539</v>
      </c>
    </row>
    <row r="27" spans="1:11" hidden="1">
      <c r="A27" s="47">
        <v>25</v>
      </c>
      <c r="B27" s="9" t="s">
        <v>53</v>
      </c>
      <c r="D27" s="8">
        <v>75</v>
      </c>
      <c r="E27" s="8">
        <v>75</v>
      </c>
      <c r="F27" s="8">
        <v>45</v>
      </c>
      <c r="G27" s="8">
        <v>85</v>
      </c>
      <c r="H27" s="8">
        <v>25</v>
      </c>
      <c r="I27" s="8">
        <v>35</v>
      </c>
      <c r="J27" s="47">
        <f t="shared" si="2"/>
        <v>56.666666666666664</v>
      </c>
      <c r="K27" s="47">
        <f t="shared" si="3"/>
        <v>408.33333333333337</v>
      </c>
    </row>
    <row r="28" spans="1:11" hidden="1">
      <c r="A28" s="47">
        <v>26</v>
      </c>
      <c r="B28" s="9" t="s">
        <v>54</v>
      </c>
      <c r="D28" s="8">
        <v>60</v>
      </c>
      <c r="E28" s="8">
        <v>60</v>
      </c>
      <c r="F28" s="8">
        <v>75</v>
      </c>
      <c r="G28" s="8">
        <v>80</v>
      </c>
      <c r="H28" s="8">
        <v>55</v>
      </c>
      <c r="I28" s="8">
        <v>55</v>
      </c>
      <c r="J28" s="47">
        <f t="shared" si="2"/>
        <v>64.166666666666671</v>
      </c>
      <c r="K28" s="47">
        <f t="shared" si="3"/>
        <v>435.55555555555554</v>
      </c>
    </row>
    <row r="29" spans="1:11" hidden="1">
      <c r="A29" s="47">
        <v>27</v>
      </c>
      <c r="B29" s="9" t="s">
        <v>55</v>
      </c>
      <c r="D29" s="8">
        <v>85</v>
      </c>
      <c r="E29" s="8">
        <v>85</v>
      </c>
      <c r="F29" s="8">
        <v>65</v>
      </c>
      <c r="G29" s="8">
        <v>85</v>
      </c>
      <c r="H29" s="8">
        <v>55</v>
      </c>
      <c r="I29" s="8">
        <v>95</v>
      </c>
      <c r="J29" s="47">
        <f t="shared" si="2"/>
        <v>78.333333333333329</v>
      </c>
      <c r="K29" s="47">
        <f t="shared" si="3"/>
        <v>571.66666666666674</v>
      </c>
    </row>
    <row r="30" spans="1:11" hidden="1">
      <c r="A30" s="47">
        <v>28</v>
      </c>
      <c r="B30" s="9" t="s">
        <v>56</v>
      </c>
      <c r="D30" s="8">
        <v>90</v>
      </c>
      <c r="E30" s="8">
        <v>90</v>
      </c>
      <c r="F30" s="8">
        <v>82</v>
      </c>
      <c r="G30" s="8">
        <v>80</v>
      </c>
      <c r="H30" s="8">
        <v>40</v>
      </c>
      <c r="I30" s="8">
        <v>70</v>
      </c>
      <c r="J30" s="47">
        <f t="shared" si="2"/>
        <v>75.333333333333329</v>
      </c>
      <c r="K30" s="47">
        <f t="shared" si="3"/>
        <v>546</v>
      </c>
    </row>
    <row r="31" spans="1:11" hidden="1">
      <c r="A31" s="47">
        <v>29</v>
      </c>
      <c r="B31" s="9" t="s">
        <v>57</v>
      </c>
      <c r="D31" s="8">
        <v>60</v>
      </c>
      <c r="E31" s="8">
        <v>60</v>
      </c>
      <c r="F31" s="8">
        <v>25</v>
      </c>
      <c r="G31" s="8">
        <v>70</v>
      </c>
      <c r="H31" s="8">
        <v>30</v>
      </c>
      <c r="I31" s="8">
        <v>20</v>
      </c>
      <c r="J31" s="47">
        <f t="shared" si="2"/>
        <v>44.166666666666664</v>
      </c>
      <c r="K31" s="47">
        <f t="shared" si="3"/>
        <v>315</v>
      </c>
    </row>
    <row r="32" spans="1:11" hidden="1">
      <c r="A32" s="47">
        <v>30</v>
      </c>
      <c r="B32" s="9" t="s">
        <v>58</v>
      </c>
      <c r="D32" s="8">
        <v>75</v>
      </c>
      <c r="E32" s="8">
        <v>75</v>
      </c>
      <c r="F32" s="8">
        <v>30</v>
      </c>
      <c r="G32" s="8">
        <v>65</v>
      </c>
      <c r="H32" s="8">
        <v>40</v>
      </c>
      <c r="I32" s="8">
        <v>40</v>
      </c>
      <c r="J32" s="47">
        <f t="shared" si="2"/>
        <v>54.166666666666664</v>
      </c>
      <c r="K32" s="47">
        <f t="shared" si="3"/>
        <v>400.55555555555554</v>
      </c>
    </row>
    <row r="33" spans="1:11" hidden="1">
      <c r="A33" s="47">
        <v>31</v>
      </c>
      <c r="B33" s="9" t="s">
        <v>59</v>
      </c>
      <c r="D33" s="8">
        <v>100</v>
      </c>
      <c r="E33" s="8">
        <v>100</v>
      </c>
      <c r="F33" s="8">
        <v>80</v>
      </c>
      <c r="G33" s="8">
        <v>80</v>
      </c>
      <c r="H33" s="8">
        <v>70</v>
      </c>
      <c r="I33" s="8">
        <v>100</v>
      </c>
      <c r="J33" s="47">
        <f t="shared" si="2"/>
        <v>88.333333333333329</v>
      </c>
      <c r="K33" s="47">
        <f t="shared" si="3"/>
        <v>645.55555555555554</v>
      </c>
    </row>
    <row r="34" spans="1:11" hidden="1">
      <c r="A34" s="47">
        <v>32</v>
      </c>
      <c r="B34" s="9" t="s">
        <v>60</v>
      </c>
      <c r="D34" s="8">
        <v>35</v>
      </c>
      <c r="E34" s="8">
        <v>35</v>
      </c>
      <c r="F34" s="8">
        <v>45</v>
      </c>
      <c r="G34" s="8">
        <v>35</v>
      </c>
      <c r="H34" s="8">
        <v>20</v>
      </c>
      <c r="I34" s="8">
        <v>25</v>
      </c>
      <c r="J34" s="47">
        <f t="shared" si="2"/>
        <v>32.5</v>
      </c>
      <c r="K34" s="47">
        <f t="shared" si="3"/>
        <v>225.55555555555554</v>
      </c>
    </row>
    <row r="35" spans="1:11" hidden="1">
      <c r="A35" s="47">
        <v>33</v>
      </c>
      <c r="B35" s="9" t="s">
        <v>61</v>
      </c>
      <c r="D35" s="8">
        <v>100</v>
      </c>
      <c r="E35" s="8">
        <v>100</v>
      </c>
      <c r="F35" s="8">
        <v>65</v>
      </c>
      <c r="G35" s="8">
        <v>80</v>
      </c>
      <c r="H35" s="8">
        <v>75</v>
      </c>
      <c r="I35" s="8">
        <v>80</v>
      </c>
      <c r="J35" s="47">
        <f t="shared" si="2"/>
        <v>83.333333333333329</v>
      </c>
      <c r="K35" s="47">
        <f t="shared" si="3"/>
        <v>606.66666666666674</v>
      </c>
    </row>
    <row r="36" spans="1:11" hidden="1">
      <c r="A36" s="47">
        <v>34</v>
      </c>
      <c r="B36" s="9" t="s">
        <v>62</v>
      </c>
      <c r="D36" s="8">
        <v>75</v>
      </c>
      <c r="E36" s="8">
        <v>75</v>
      </c>
      <c r="F36" s="8">
        <v>65</v>
      </c>
      <c r="G36" s="8">
        <v>70</v>
      </c>
      <c r="H36" s="8">
        <v>50</v>
      </c>
      <c r="I36" s="8">
        <v>45</v>
      </c>
      <c r="J36" s="47">
        <f t="shared" si="2"/>
        <v>63.333333333333336</v>
      </c>
      <c r="K36" s="47">
        <f t="shared" si="3"/>
        <v>447.22222222222217</v>
      </c>
    </row>
    <row r="37" spans="1:11" hidden="1">
      <c r="A37" s="47">
        <v>35</v>
      </c>
      <c r="B37" s="9" t="s">
        <v>63</v>
      </c>
      <c r="D37" s="8">
        <v>30</v>
      </c>
      <c r="E37" s="8">
        <v>30</v>
      </c>
      <c r="F37" s="8">
        <v>40</v>
      </c>
      <c r="G37" s="8">
        <v>25</v>
      </c>
      <c r="H37" s="8">
        <v>15</v>
      </c>
      <c r="I37" s="8">
        <v>45</v>
      </c>
      <c r="J37" s="47">
        <f t="shared" si="2"/>
        <v>30.833333333333332</v>
      </c>
      <c r="K37" s="47">
        <f t="shared" si="3"/>
        <v>225.55555555555554</v>
      </c>
    </row>
    <row r="38" spans="1:11" hidden="1">
      <c r="A38" s="47">
        <v>36</v>
      </c>
      <c r="B38" s="9" t="s">
        <v>64</v>
      </c>
      <c r="D38" s="8">
        <v>55</v>
      </c>
      <c r="E38" s="8">
        <v>55</v>
      </c>
      <c r="F38" s="8">
        <v>35</v>
      </c>
      <c r="G38" s="8">
        <v>80</v>
      </c>
      <c r="H38" s="8">
        <v>30</v>
      </c>
      <c r="I38" s="8">
        <v>25</v>
      </c>
      <c r="J38" s="47">
        <f t="shared" si="2"/>
        <v>46.666666666666664</v>
      </c>
      <c r="K38" s="47">
        <f t="shared" si="3"/>
        <v>322.77777777777777</v>
      </c>
    </row>
    <row r="39" spans="1:11" hidden="1">
      <c r="A39" s="47">
        <v>37</v>
      </c>
      <c r="B39" s="9" t="s">
        <v>40</v>
      </c>
      <c r="D39" s="8">
        <v>90</v>
      </c>
      <c r="E39" s="8">
        <v>90</v>
      </c>
      <c r="F39" s="8">
        <v>69</v>
      </c>
      <c r="G39" s="8">
        <v>80</v>
      </c>
      <c r="H39" s="8">
        <v>50</v>
      </c>
      <c r="I39" s="8">
        <v>75</v>
      </c>
      <c r="J39" s="47">
        <f t="shared" si="2"/>
        <v>75.666666666666671</v>
      </c>
      <c r="K39" s="47">
        <f t="shared" si="3"/>
        <v>551.44444444444434</v>
      </c>
    </row>
    <row r="40" spans="1:11" hidden="1">
      <c r="A40" s="47">
        <v>38</v>
      </c>
      <c r="B40" s="9" t="s">
        <v>65</v>
      </c>
      <c r="D40" s="8">
        <v>90</v>
      </c>
      <c r="E40" s="8">
        <v>90</v>
      </c>
      <c r="F40" s="8">
        <v>20</v>
      </c>
      <c r="G40" s="8">
        <v>70</v>
      </c>
      <c r="H40" s="8">
        <v>35</v>
      </c>
      <c r="I40" s="8">
        <v>30</v>
      </c>
      <c r="J40" s="47">
        <f t="shared" si="2"/>
        <v>55.833333333333336</v>
      </c>
      <c r="K40" s="47">
        <f t="shared" si="3"/>
        <v>423.88888888888891</v>
      </c>
    </row>
    <row r="41" spans="1:11" hidden="1">
      <c r="A41" s="47">
        <v>39</v>
      </c>
      <c r="B41" s="9" t="s">
        <v>66</v>
      </c>
      <c r="D41" s="8">
        <v>25</v>
      </c>
      <c r="E41" s="8">
        <v>25</v>
      </c>
      <c r="F41" s="8">
        <v>30</v>
      </c>
      <c r="G41" s="8">
        <v>20</v>
      </c>
      <c r="H41" s="8">
        <v>35</v>
      </c>
      <c r="I41" s="8">
        <v>40</v>
      </c>
      <c r="J41" s="47">
        <f t="shared" si="2"/>
        <v>29.166666666666668</v>
      </c>
      <c r="K41" s="47">
        <f t="shared" si="3"/>
        <v>206.11111111111111</v>
      </c>
    </row>
    <row r="42" spans="1:11" hidden="1">
      <c r="A42" s="47">
        <v>40</v>
      </c>
      <c r="B42" s="9" t="s">
        <v>67</v>
      </c>
      <c r="D42" s="8">
        <v>90</v>
      </c>
      <c r="E42" s="8">
        <v>90</v>
      </c>
      <c r="F42" s="8">
        <v>90</v>
      </c>
      <c r="G42" s="8">
        <v>85</v>
      </c>
      <c r="H42" s="8">
        <v>80</v>
      </c>
      <c r="I42" s="8">
        <v>80</v>
      </c>
      <c r="J42" s="47">
        <f t="shared" si="2"/>
        <v>85.833333333333329</v>
      </c>
      <c r="K42" s="47">
        <f t="shared" si="3"/>
        <v>602.77777777777783</v>
      </c>
    </row>
    <row r="43" spans="1:11" hidden="1">
      <c r="A43" s="47">
        <v>41</v>
      </c>
      <c r="B43" s="9" t="s">
        <v>68</v>
      </c>
      <c r="D43" s="8">
        <v>85</v>
      </c>
      <c r="E43" s="8">
        <v>85</v>
      </c>
      <c r="F43" s="8">
        <v>58</v>
      </c>
      <c r="G43" s="8">
        <v>70</v>
      </c>
      <c r="H43" s="8">
        <v>40</v>
      </c>
      <c r="I43" s="8">
        <v>75</v>
      </c>
      <c r="J43" s="47">
        <f t="shared" si="2"/>
        <v>68.833333333333329</v>
      </c>
      <c r="K43" s="47">
        <f t="shared" si="3"/>
        <v>511.77777777777783</v>
      </c>
    </row>
    <row r="44" spans="1:11" hidden="1">
      <c r="A44" s="47">
        <v>42</v>
      </c>
      <c r="B44" s="9" t="s">
        <v>69</v>
      </c>
      <c r="D44" s="8">
        <v>30</v>
      </c>
      <c r="E44" s="8">
        <v>30</v>
      </c>
      <c r="F44" s="8">
        <v>25</v>
      </c>
      <c r="G44" s="8">
        <v>20</v>
      </c>
      <c r="H44" s="8">
        <v>30</v>
      </c>
      <c r="I44" s="8">
        <v>30</v>
      </c>
      <c r="J44" s="47">
        <f t="shared" si="2"/>
        <v>27.5</v>
      </c>
      <c r="K44" s="47">
        <f t="shared" si="3"/>
        <v>198.33333333333331</v>
      </c>
    </row>
    <row r="45" spans="1:11" hidden="1">
      <c r="A45" s="47">
        <v>43</v>
      </c>
      <c r="B45" s="9" t="s">
        <v>70</v>
      </c>
      <c r="D45" s="8">
        <v>95</v>
      </c>
      <c r="E45" s="8">
        <v>95</v>
      </c>
      <c r="F45" s="8">
        <v>96</v>
      </c>
      <c r="G45" s="8">
        <v>95</v>
      </c>
      <c r="H45" s="8">
        <v>45</v>
      </c>
      <c r="I45" s="8">
        <v>100</v>
      </c>
      <c r="J45" s="47">
        <f t="shared" si="2"/>
        <v>87.666666666666671</v>
      </c>
      <c r="K45" s="47">
        <f t="shared" si="3"/>
        <v>634.66666666666674</v>
      </c>
    </row>
    <row r="46" spans="1:11" hidden="1">
      <c r="A46" s="47">
        <v>44</v>
      </c>
      <c r="B46" s="9" t="s">
        <v>213</v>
      </c>
      <c r="D46" s="8">
        <v>85</v>
      </c>
      <c r="E46" s="8">
        <v>85</v>
      </c>
      <c r="F46" s="8">
        <v>90</v>
      </c>
      <c r="G46" s="8">
        <v>85</v>
      </c>
      <c r="H46" s="8">
        <v>85</v>
      </c>
      <c r="I46" s="8">
        <v>95</v>
      </c>
      <c r="J46" s="47">
        <f t="shared" si="2"/>
        <v>87.5</v>
      </c>
      <c r="K46" s="47">
        <f t="shared" si="3"/>
        <v>614.44444444444446</v>
      </c>
    </row>
    <row r="47" spans="1:11" hidden="1">
      <c r="A47" s="47">
        <v>45</v>
      </c>
      <c r="B47" s="9" t="s">
        <v>72</v>
      </c>
      <c r="D47" s="8">
        <v>55</v>
      </c>
      <c r="E47" s="8">
        <v>55</v>
      </c>
      <c r="F47" s="8">
        <v>25</v>
      </c>
      <c r="G47" s="8">
        <v>45</v>
      </c>
      <c r="H47" s="8">
        <v>20</v>
      </c>
      <c r="I47" s="8">
        <v>45</v>
      </c>
      <c r="J47" s="47">
        <f t="shared" si="2"/>
        <v>40.833333333333336</v>
      </c>
      <c r="K47" s="47">
        <f t="shared" si="3"/>
        <v>311.11111111111109</v>
      </c>
    </row>
    <row r="48" spans="1:11" hidden="1">
      <c r="A48" s="47">
        <v>46</v>
      </c>
      <c r="B48" s="9" t="s">
        <v>73</v>
      </c>
      <c r="D48" s="8">
        <v>75</v>
      </c>
      <c r="E48" s="8">
        <v>75</v>
      </c>
      <c r="F48" s="8">
        <v>72</v>
      </c>
      <c r="G48" s="8">
        <v>90</v>
      </c>
      <c r="H48" s="8">
        <v>45</v>
      </c>
      <c r="I48" s="8">
        <v>80</v>
      </c>
      <c r="J48" s="47">
        <f t="shared" si="2"/>
        <v>72.833333333333329</v>
      </c>
      <c r="K48" s="47">
        <f t="shared" si="3"/>
        <v>518.77777777777783</v>
      </c>
    </row>
    <row r="49" spans="1:11" hidden="1">
      <c r="A49" s="47">
        <v>47</v>
      </c>
      <c r="B49" s="9" t="s">
        <v>74</v>
      </c>
      <c r="D49" s="8">
        <v>30</v>
      </c>
      <c r="E49" s="8">
        <v>30</v>
      </c>
      <c r="F49" s="8">
        <v>30</v>
      </c>
      <c r="G49" s="8">
        <v>60</v>
      </c>
      <c r="H49" s="8">
        <v>40</v>
      </c>
      <c r="I49" s="8">
        <v>25</v>
      </c>
      <c r="J49" s="47">
        <f t="shared" si="2"/>
        <v>35.833333333333336</v>
      </c>
      <c r="K49" s="47">
        <f t="shared" si="3"/>
        <v>233.33333333333337</v>
      </c>
    </row>
    <row r="50" spans="1:11" hidden="1">
      <c r="A50" s="47">
        <v>48</v>
      </c>
      <c r="B50" s="9" t="s">
        <v>75</v>
      </c>
      <c r="D50" s="8">
        <v>90</v>
      </c>
      <c r="E50" s="8">
        <v>90</v>
      </c>
      <c r="F50" s="8">
        <v>56</v>
      </c>
      <c r="G50" s="8">
        <v>70</v>
      </c>
      <c r="H50" s="8">
        <v>70</v>
      </c>
      <c r="I50" s="8">
        <v>55</v>
      </c>
      <c r="J50" s="47">
        <f t="shared" si="2"/>
        <v>71.833333333333329</v>
      </c>
      <c r="K50" s="47">
        <f t="shared" si="3"/>
        <v>518</v>
      </c>
    </row>
    <row r="51" spans="1:11" hidden="1">
      <c r="A51" s="47">
        <v>49</v>
      </c>
      <c r="B51" s="9" t="s">
        <v>76</v>
      </c>
      <c r="D51" s="8">
        <v>50</v>
      </c>
      <c r="E51" s="8">
        <v>50</v>
      </c>
      <c r="F51" s="8">
        <v>39</v>
      </c>
      <c r="G51" s="8">
        <v>45</v>
      </c>
      <c r="H51" s="8">
        <v>45</v>
      </c>
      <c r="I51" s="8">
        <v>55</v>
      </c>
      <c r="J51" s="47">
        <f t="shared" si="2"/>
        <v>47.333333333333336</v>
      </c>
      <c r="K51" s="47">
        <f t="shared" si="3"/>
        <v>341.44444444444446</v>
      </c>
    </row>
    <row r="52" spans="1:11" hidden="1">
      <c r="A52" s="47">
        <v>50</v>
      </c>
      <c r="B52" s="9" t="s">
        <v>77</v>
      </c>
      <c r="D52" s="8">
        <v>60</v>
      </c>
      <c r="E52" s="8">
        <v>60</v>
      </c>
      <c r="F52" s="8">
        <v>40</v>
      </c>
      <c r="G52" s="8">
        <v>90</v>
      </c>
      <c r="H52" s="8">
        <v>10</v>
      </c>
      <c r="I52" s="8">
        <v>55</v>
      </c>
      <c r="J52" s="47">
        <f t="shared" si="2"/>
        <v>52.5</v>
      </c>
      <c r="K52" s="47">
        <f t="shared" si="3"/>
        <v>381.11111111111109</v>
      </c>
    </row>
    <row r="53" spans="1:11" hidden="1">
      <c r="A53" s="47">
        <v>51</v>
      </c>
      <c r="B53" s="9" t="s">
        <v>79</v>
      </c>
      <c r="D53" s="8">
        <v>95</v>
      </c>
      <c r="E53" s="8">
        <v>95</v>
      </c>
      <c r="F53" s="8">
        <v>75</v>
      </c>
      <c r="G53" s="8">
        <v>60</v>
      </c>
      <c r="H53" s="8">
        <v>90</v>
      </c>
      <c r="I53" s="8">
        <v>95</v>
      </c>
      <c r="J53" s="47">
        <f t="shared" si="2"/>
        <v>85</v>
      </c>
      <c r="K53" s="47">
        <f t="shared" si="3"/>
        <v>618.33333333333326</v>
      </c>
    </row>
    <row r="54" spans="1:11" hidden="1">
      <c r="A54" s="47">
        <v>52</v>
      </c>
      <c r="B54" s="9" t="s">
        <v>80</v>
      </c>
      <c r="D54" s="8">
        <v>75</v>
      </c>
      <c r="E54" s="8">
        <v>30</v>
      </c>
      <c r="F54" s="8">
        <v>60</v>
      </c>
      <c r="G54" s="8">
        <v>45</v>
      </c>
      <c r="H54" s="8">
        <v>80</v>
      </c>
      <c r="I54" s="8">
        <v>50</v>
      </c>
      <c r="J54" s="47">
        <f t="shared" si="2"/>
        <v>56.666666666666664</v>
      </c>
      <c r="K54" s="47">
        <f t="shared" si="3"/>
        <v>385.00000000000006</v>
      </c>
    </row>
    <row r="55" spans="1:11" hidden="1">
      <c r="A55" s="47">
        <v>53</v>
      </c>
      <c r="B55" s="9" t="s">
        <v>81</v>
      </c>
      <c r="D55" s="8">
        <v>70</v>
      </c>
      <c r="E55" s="8">
        <v>90</v>
      </c>
      <c r="F55" s="8">
        <v>90</v>
      </c>
      <c r="G55" s="8">
        <v>65</v>
      </c>
      <c r="H55" s="8">
        <v>80</v>
      </c>
      <c r="I55" s="8">
        <v>90</v>
      </c>
      <c r="J55" s="47">
        <f t="shared" si="2"/>
        <v>80.833333333333329</v>
      </c>
      <c r="K55" s="47">
        <f t="shared" si="3"/>
        <v>571.66666666666674</v>
      </c>
    </row>
    <row r="56" spans="1:11" hidden="1">
      <c r="A56" s="47">
        <v>54</v>
      </c>
      <c r="B56" s="9" t="s">
        <v>82</v>
      </c>
      <c r="D56" s="8">
        <v>100</v>
      </c>
      <c r="E56" s="8">
        <v>60</v>
      </c>
      <c r="F56" s="8">
        <v>95</v>
      </c>
      <c r="G56" s="8">
        <v>55</v>
      </c>
      <c r="H56" s="8">
        <v>100</v>
      </c>
      <c r="I56" s="8">
        <v>80</v>
      </c>
      <c r="J56" s="47">
        <f t="shared" si="2"/>
        <v>81.666666666666671</v>
      </c>
      <c r="K56" s="47">
        <f t="shared" si="3"/>
        <v>567.77777777777783</v>
      </c>
    </row>
    <row r="57" spans="1:11" hidden="1">
      <c r="A57" s="47">
        <v>55</v>
      </c>
      <c r="B57" s="9" t="s">
        <v>83</v>
      </c>
      <c r="D57" s="8">
        <v>75</v>
      </c>
      <c r="E57" s="8">
        <v>55</v>
      </c>
      <c r="F57" s="8">
        <v>95</v>
      </c>
      <c r="G57" s="8">
        <v>50</v>
      </c>
      <c r="H57" s="8">
        <v>95</v>
      </c>
      <c r="I57" s="8">
        <v>65</v>
      </c>
      <c r="J57" s="47">
        <f t="shared" si="2"/>
        <v>72.5</v>
      </c>
      <c r="K57" s="47">
        <f t="shared" si="3"/>
        <v>489.99999999999994</v>
      </c>
    </row>
    <row r="58" spans="1:11" hidden="1">
      <c r="A58" s="47">
        <v>56</v>
      </c>
      <c r="B58" s="9" t="s">
        <v>84</v>
      </c>
      <c r="D58" s="8">
        <v>15</v>
      </c>
      <c r="E58" s="8">
        <v>25</v>
      </c>
      <c r="F58" s="8">
        <v>10</v>
      </c>
      <c r="G58" s="8">
        <v>20</v>
      </c>
      <c r="H58" s="8">
        <v>40</v>
      </c>
      <c r="I58" s="8">
        <v>20</v>
      </c>
      <c r="J58" s="47">
        <f t="shared" si="2"/>
        <v>21.666666666666668</v>
      </c>
      <c r="K58" s="47">
        <f t="shared" si="3"/>
        <v>147.77777777777777</v>
      </c>
    </row>
    <row r="59" spans="1:11" hidden="1">
      <c r="A59" s="47">
        <v>57</v>
      </c>
      <c r="B59" s="9" t="s">
        <v>85</v>
      </c>
      <c r="D59" s="8">
        <v>90</v>
      </c>
      <c r="E59" s="8">
        <v>60</v>
      </c>
      <c r="F59" s="8">
        <v>85</v>
      </c>
      <c r="G59" s="8">
        <v>80</v>
      </c>
      <c r="H59" s="8">
        <v>95</v>
      </c>
      <c r="I59" s="8">
        <v>95</v>
      </c>
      <c r="J59" s="47">
        <f t="shared" si="2"/>
        <v>84.166666666666671</v>
      </c>
      <c r="K59" s="47">
        <f t="shared" si="3"/>
        <v>583.33333333333326</v>
      </c>
    </row>
    <row r="60" spans="1:11" hidden="1">
      <c r="A60" s="47">
        <v>58</v>
      </c>
      <c r="B60" s="9" t="s">
        <v>86</v>
      </c>
      <c r="D60" s="8">
        <v>50</v>
      </c>
      <c r="E60" s="8">
        <v>15</v>
      </c>
      <c r="F60" s="8">
        <v>70</v>
      </c>
      <c r="G60" s="8">
        <v>15</v>
      </c>
      <c r="H60" s="8">
        <v>50</v>
      </c>
      <c r="I60" s="8">
        <v>30</v>
      </c>
      <c r="J60" s="47">
        <f t="shared" si="2"/>
        <v>38.333333333333336</v>
      </c>
      <c r="K60" s="47">
        <f t="shared" si="3"/>
        <v>252.7777777777778</v>
      </c>
    </row>
    <row r="61" spans="1:11" hidden="1">
      <c r="A61" s="47">
        <v>59</v>
      </c>
      <c r="B61" s="9" t="s">
        <v>87</v>
      </c>
      <c r="D61" s="8">
        <v>85</v>
      </c>
      <c r="E61" s="8">
        <v>45</v>
      </c>
      <c r="F61" s="8">
        <v>80</v>
      </c>
      <c r="G61" s="8">
        <v>65</v>
      </c>
      <c r="H61" s="8">
        <v>95</v>
      </c>
      <c r="I61" s="8">
        <v>80</v>
      </c>
      <c r="J61" s="47">
        <f t="shared" si="2"/>
        <v>75</v>
      </c>
      <c r="K61" s="47">
        <f t="shared" si="3"/>
        <v>513.33333333333326</v>
      </c>
    </row>
    <row r="62" spans="1:11" hidden="1">
      <c r="A62" s="47">
        <v>60</v>
      </c>
      <c r="B62" s="9" t="s">
        <v>88</v>
      </c>
      <c r="D62" s="8">
        <v>65</v>
      </c>
      <c r="E62" s="8">
        <v>50</v>
      </c>
      <c r="F62" s="8">
        <v>60</v>
      </c>
      <c r="G62" s="8">
        <v>55</v>
      </c>
      <c r="H62" s="8">
        <v>65</v>
      </c>
      <c r="I62" s="8">
        <v>35</v>
      </c>
      <c r="J62" s="47">
        <f t="shared" si="2"/>
        <v>55</v>
      </c>
      <c r="K62" s="47">
        <f t="shared" si="3"/>
        <v>373.33333333333331</v>
      </c>
    </row>
    <row r="63" spans="1:11" hidden="1">
      <c r="A63" s="47">
        <v>61</v>
      </c>
      <c r="B63" s="9" t="s">
        <v>89</v>
      </c>
      <c r="D63" s="8">
        <v>80</v>
      </c>
      <c r="E63" s="8">
        <v>60</v>
      </c>
      <c r="F63" s="8">
        <v>75</v>
      </c>
      <c r="G63" s="8">
        <v>35</v>
      </c>
      <c r="H63" s="8">
        <v>95</v>
      </c>
      <c r="I63" s="8">
        <v>70</v>
      </c>
      <c r="J63" s="47">
        <f t="shared" si="2"/>
        <v>69.166666666666671</v>
      </c>
      <c r="K63" s="47">
        <f t="shared" si="3"/>
        <v>486.11111111111109</v>
      </c>
    </row>
    <row r="64" spans="1:11" hidden="1">
      <c r="A64" s="47">
        <v>62</v>
      </c>
      <c r="B64" s="9" t="s">
        <v>90</v>
      </c>
      <c r="D64" s="8">
        <v>90</v>
      </c>
      <c r="E64" s="8">
        <v>90</v>
      </c>
      <c r="F64" s="8">
        <v>95</v>
      </c>
      <c r="G64" s="8">
        <v>65</v>
      </c>
      <c r="H64" s="8">
        <v>100</v>
      </c>
      <c r="I64" s="8">
        <v>90</v>
      </c>
      <c r="J64" s="47">
        <f t="shared" si="2"/>
        <v>88.333333333333329</v>
      </c>
      <c r="K64" s="47">
        <f t="shared" si="3"/>
        <v>622.22222222222217</v>
      </c>
    </row>
    <row r="65" spans="1:11" hidden="1">
      <c r="A65" s="47">
        <v>63</v>
      </c>
      <c r="B65" s="9" t="s">
        <v>91</v>
      </c>
      <c r="D65" s="8">
        <v>45</v>
      </c>
      <c r="E65" s="8">
        <v>30</v>
      </c>
      <c r="F65" s="8">
        <v>40</v>
      </c>
      <c r="G65" s="8">
        <v>25</v>
      </c>
      <c r="H65" s="8">
        <v>70</v>
      </c>
      <c r="I65" s="8">
        <v>45</v>
      </c>
      <c r="J65" s="47">
        <f t="shared" si="2"/>
        <v>42.5</v>
      </c>
      <c r="K65" s="47">
        <f t="shared" si="3"/>
        <v>291.66666666666663</v>
      </c>
    </row>
    <row r="66" spans="1:11" hidden="1">
      <c r="A66" s="47">
        <v>64</v>
      </c>
      <c r="B66" s="9" t="s">
        <v>92</v>
      </c>
      <c r="D66" s="8">
        <v>75</v>
      </c>
      <c r="E66" s="8">
        <v>30</v>
      </c>
      <c r="F66" s="8">
        <v>75</v>
      </c>
      <c r="G66" s="8">
        <v>25</v>
      </c>
      <c r="H66" s="8">
        <v>85</v>
      </c>
      <c r="I66" s="8">
        <v>70</v>
      </c>
      <c r="J66" s="47">
        <f t="shared" si="2"/>
        <v>60</v>
      </c>
      <c r="K66" s="47">
        <f t="shared" si="3"/>
        <v>416.11111111111109</v>
      </c>
    </row>
    <row r="67" spans="1:11" hidden="1">
      <c r="A67" s="47">
        <v>65</v>
      </c>
      <c r="B67" s="9" t="s">
        <v>93</v>
      </c>
      <c r="D67" s="8">
        <v>70</v>
      </c>
      <c r="E67" s="8">
        <v>70</v>
      </c>
      <c r="F67" s="8">
        <v>90</v>
      </c>
      <c r="G67" s="8">
        <v>70</v>
      </c>
      <c r="H67" s="8">
        <v>90</v>
      </c>
      <c r="I67" s="8">
        <v>85</v>
      </c>
      <c r="J67" s="47">
        <f t="shared" si="2"/>
        <v>79.166666666666671</v>
      </c>
      <c r="K67" s="47">
        <f t="shared" si="3"/>
        <v>544.44444444444434</v>
      </c>
    </row>
    <row r="68" spans="1:11" hidden="1">
      <c r="A68" s="47">
        <v>66</v>
      </c>
      <c r="B68" s="9" t="s">
        <v>94</v>
      </c>
      <c r="D68" s="8">
        <v>85</v>
      </c>
      <c r="E68" s="8">
        <v>75</v>
      </c>
      <c r="F68" s="8">
        <v>85</v>
      </c>
      <c r="G68" s="8">
        <v>35</v>
      </c>
      <c r="H68" s="8">
        <v>90</v>
      </c>
      <c r="I68" s="8">
        <v>90</v>
      </c>
      <c r="J68" s="47">
        <f t="shared" ref="J68:J131" si="4">SUM(D68:I68)/6</f>
        <v>76.666666666666671</v>
      </c>
      <c r="K68" s="47">
        <f t="shared" ref="K68:K131" si="5">SUM((( (D68*4+E68*4+F68*2+G68*2+H68*2+I68*4)/18)/100)*700)</f>
        <v>552.22222222222217</v>
      </c>
    </row>
    <row r="69" spans="1:11" hidden="1">
      <c r="A69" s="47">
        <v>67</v>
      </c>
      <c r="B69" s="9" t="s">
        <v>95</v>
      </c>
      <c r="D69" s="8">
        <v>90</v>
      </c>
      <c r="E69" s="8">
        <v>60</v>
      </c>
      <c r="F69" s="8">
        <v>65</v>
      </c>
      <c r="G69" s="8">
        <v>70</v>
      </c>
      <c r="H69" s="8">
        <v>90</v>
      </c>
      <c r="I69" s="8">
        <v>75</v>
      </c>
      <c r="J69" s="47">
        <f t="shared" si="4"/>
        <v>75</v>
      </c>
      <c r="K69" s="47">
        <f t="shared" si="5"/>
        <v>525</v>
      </c>
    </row>
    <row r="70" spans="1:11" hidden="1">
      <c r="A70" s="47">
        <v>68</v>
      </c>
      <c r="B70" s="9" t="s">
        <v>96</v>
      </c>
      <c r="D70" s="8">
        <v>80</v>
      </c>
      <c r="E70" s="8">
        <v>50</v>
      </c>
      <c r="F70" s="8">
        <v>90</v>
      </c>
      <c r="G70" s="8">
        <v>40</v>
      </c>
      <c r="H70" s="8">
        <v>85</v>
      </c>
      <c r="I70" s="8">
        <v>40</v>
      </c>
      <c r="J70" s="47">
        <f t="shared" si="4"/>
        <v>64.166666666666671</v>
      </c>
      <c r="K70" s="47">
        <f t="shared" si="5"/>
        <v>431.66666666666669</v>
      </c>
    </row>
    <row r="71" spans="1:11" hidden="1">
      <c r="A71" s="47">
        <v>69</v>
      </c>
      <c r="B71" s="9" t="s">
        <v>97</v>
      </c>
      <c r="D71" s="8">
        <v>35</v>
      </c>
      <c r="E71" s="8">
        <v>60</v>
      </c>
      <c r="F71" s="8">
        <v>70</v>
      </c>
      <c r="G71" s="8">
        <v>30</v>
      </c>
      <c r="H71" s="8">
        <v>65</v>
      </c>
      <c r="I71" s="8">
        <v>55</v>
      </c>
      <c r="J71" s="47">
        <f t="shared" si="4"/>
        <v>52.5</v>
      </c>
      <c r="K71" s="47">
        <f t="shared" si="5"/>
        <v>361.66666666666663</v>
      </c>
    </row>
    <row r="72" spans="1:11" hidden="1">
      <c r="A72" s="47">
        <v>70</v>
      </c>
      <c r="B72" s="9" t="s">
        <v>98</v>
      </c>
      <c r="D72" s="8">
        <v>65</v>
      </c>
      <c r="E72" s="8">
        <v>50</v>
      </c>
      <c r="F72" s="8">
        <v>70</v>
      </c>
      <c r="G72" s="8">
        <v>40</v>
      </c>
      <c r="H72" s="8">
        <v>75</v>
      </c>
      <c r="I72" s="8">
        <v>60</v>
      </c>
      <c r="J72" s="47">
        <f t="shared" si="4"/>
        <v>60</v>
      </c>
      <c r="K72" s="47">
        <f t="shared" si="5"/>
        <v>416.11111111111109</v>
      </c>
    </row>
    <row r="73" spans="1:11" hidden="1">
      <c r="A73" s="47">
        <v>71</v>
      </c>
      <c r="B73" s="9" t="s">
        <v>99</v>
      </c>
      <c r="D73" s="8">
        <v>55</v>
      </c>
      <c r="E73" s="8">
        <v>35</v>
      </c>
      <c r="F73" s="8">
        <v>30</v>
      </c>
      <c r="G73" s="8">
        <v>45</v>
      </c>
      <c r="H73" s="8">
        <v>60</v>
      </c>
      <c r="I73" s="8">
        <v>40</v>
      </c>
      <c r="J73" s="47">
        <f t="shared" si="4"/>
        <v>44.166666666666664</v>
      </c>
      <c r="K73" s="47">
        <f t="shared" si="5"/>
        <v>307.22222222222223</v>
      </c>
    </row>
    <row r="74" spans="1:11" hidden="1">
      <c r="A74" s="47">
        <v>72</v>
      </c>
      <c r="B74" s="9" t="s">
        <v>100</v>
      </c>
      <c r="D74" s="8">
        <v>80</v>
      </c>
      <c r="E74" s="8">
        <v>30</v>
      </c>
      <c r="F74" s="8">
        <v>60</v>
      </c>
      <c r="G74" s="8">
        <v>30</v>
      </c>
      <c r="H74" s="8">
        <v>80</v>
      </c>
      <c r="I74" s="8">
        <v>40</v>
      </c>
      <c r="J74" s="47">
        <f t="shared" si="4"/>
        <v>53.333333333333336</v>
      </c>
      <c r="K74" s="47">
        <f t="shared" si="5"/>
        <v>365.5555555555556</v>
      </c>
    </row>
    <row r="75" spans="1:11" hidden="1">
      <c r="A75" s="47">
        <v>73</v>
      </c>
      <c r="B75" s="9" t="s">
        <v>101</v>
      </c>
      <c r="D75" s="8">
        <v>65</v>
      </c>
      <c r="E75" s="8">
        <v>45</v>
      </c>
      <c r="F75" s="8">
        <v>20</v>
      </c>
      <c r="G75" s="8">
        <v>35</v>
      </c>
      <c r="H75" s="8">
        <v>55</v>
      </c>
      <c r="I75" s="8">
        <v>45</v>
      </c>
      <c r="J75" s="47">
        <f t="shared" si="4"/>
        <v>44.166666666666664</v>
      </c>
      <c r="K75" s="47">
        <f t="shared" si="5"/>
        <v>326.66666666666663</v>
      </c>
    </row>
    <row r="76" spans="1:11" hidden="1">
      <c r="A76" s="47">
        <v>74</v>
      </c>
      <c r="B76" s="9" t="s">
        <v>102</v>
      </c>
      <c r="D76" s="8">
        <v>55</v>
      </c>
      <c r="E76" s="8">
        <v>25</v>
      </c>
      <c r="F76" s="8">
        <v>50</v>
      </c>
      <c r="G76" s="8">
        <v>25</v>
      </c>
      <c r="H76" s="8">
        <v>55</v>
      </c>
      <c r="I76" s="8">
        <v>30</v>
      </c>
      <c r="J76" s="47">
        <f t="shared" si="4"/>
        <v>40</v>
      </c>
      <c r="K76" s="47">
        <f t="shared" si="5"/>
        <v>272.22222222222217</v>
      </c>
    </row>
    <row r="77" spans="1:11" hidden="1">
      <c r="A77" s="47">
        <v>75</v>
      </c>
      <c r="B77" s="9" t="s">
        <v>104</v>
      </c>
      <c r="D77" s="8">
        <v>20</v>
      </c>
      <c r="E77" s="8">
        <v>20</v>
      </c>
      <c r="F77" s="8">
        <v>40</v>
      </c>
      <c r="G77" s="8">
        <v>40</v>
      </c>
      <c r="H77" s="8">
        <v>70</v>
      </c>
      <c r="I77" s="8">
        <v>60</v>
      </c>
      <c r="J77" s="47">
        <f t="shared" si="4"/>
        <v>41.666666666666664</v>
      </c>
      <c r="K77" s="47">
        <f t="shared" si="5"/>
        <v>272.22222222222217</v>
      </c>
    </row>
    <row r="78" spans="1:11" hidden="1">
      <c r="A78" s="47">
        <v>76</v>
      </c>
      <c r="B78" s="9" t="s">
        <v>105</v>
      </c>
      <c r="D78" s="8">
        <v>35</v>
      </c>
      <c r="E78" s="8">
        <v>50</v>
      </c>
      <c r="F78" s="8">
        <v>25</v>
      </c>
      <c r="G78" s="8">
        <v>30</v>
      </c>
      <c r="H78" s="8">
        <v>45</v>
      </c>
      <c r="I78" s="8">
        <v>50</v>
      </c>
      <c r="J78" s="47">
        <f t="shared" si="4"/>
        <v>39.166666666666664</v>
      </c>
      <c r="K78" s="47">
        <f t="shared" si="5"/>
        <v>287.77777777777783</v>
      </c>
    </row>
    <row r="79" spans="1:11" hidden="1">
      <c r="A79" s="47">
        <v>77</v>
      </c>
      <c r="B79" s="9" t="s">
        <v>106</v>
      </c>
      <c r="D79" s="8">
        <v>95</v>
      </c>
      <c r="E79" s="8">
        <v>60</v>
      </c>
      <c r="F79" s="8">
        <v>100</v>
      </c>
      <c r="G79" s="8">
        <v>80</v>
      </c>
      <c r="H79" s="8">
        <v>85</v>
      </c>
      <c r="I79" s="8">
        <v>90</v>
      </c>
      <c r="J79" s="47">
        <f t="shared" si="4"/>
        <v>85</v>
      </c>
      <c r="K79" s="47">
        <f t="shared" si="5"/>
        <v>587.22222222222229</v>
      </c>
    </row>
    <row r="80" spans="1:11" hidden="1">
      <c r="A80" s="47">
        <v>78</v>
      </c>
      <c r="B80" s="9" t="s">
        <v>107</v>
      </c>
      <c r="D80" s="8">
        <v>45</v>
      </c>
      <c r="E80" s="8">
        <v>45</v>
      </c>
      <c r="F80" s="8">
        <v>25</v>
      </c>
      <c r="G80" s="8">
        <v>15</v>
      </c>
      <c r="H80" s="8">
        <v>45</v>
      </c>
      <c r="I80" s="8">
        <v>40</v>
      </c>
      <c r="J80" s="47">
        <f t="shared" si="4"/>
        <v>35.833333333333336</v>
      </c>
      <c r="K80" s="47">
        <f t="shared" si="5"/>
        <v>268.33333333333337</v>
      </c>
    </row>
    <row r="81" spans="1:11" hidden="1">
      <c r="A81" s="47">
        <v>79</v>
      </c>
      <c r="B81" s="9" t="s">
        <v>108</v>
      </c>
      <c r="D81" s="8">
        <v>35</v>
      </c>
      <c r="E81" s="8">
        <v>25</v>
      </c>
      <c r="F81" s="8">
        <v>50</v>
      </c>
      <c r="G81" s="8">
        <v>65</v>
      </c>
      <c r="H81" s="8">
        <v>55</v>
      </c>
      <c r="I81" s="8">
        <v>15</v>
      </c>
      <c r="J81" s="47">
        <f t="shared" si="4"/>
        <v>40.833333333333336</v>
      </c>
      <c r="K81" s="47">
        <f t="shared" si="5"/>
        <v>248.88888888888889</v>
      </c>
    </row>
    <row r="82" spans="1:11" hidden="1">
      <c r="A82" s="47">
        <v>80</v>
      </c>
      <c r="B82" s="9" t="s">
        <v>109</v>
      </c>
      <c r="D82" s="8">
        <v>95</v>
      </c>
      <c r="E82" s="8">
        <v>90</v>
      </c>
      <c r="F82" s="8">
        <v>90</v>
      </c>
      <c r="G82" s="8">
        <v>90</v>
      </c>
      <c r="H82" s="8">
        <v>90</v>
      </c>
      <c r="I82" s="8">
        <v>100</v>
      </c>
      <c r="J82" s="47">
        <f t="shared" si="4"/>
        <v>92.5</v>
      </c>
      <c r="K82" s="47">
        <f t="shared" si="5"/>
        <v>653.33333333333326</v>
      </c>
    </row>
    <row r="83" spans="1:11" hidden="1">
      <c r="A83" s="47">
        <v>81</v>
      </c>
      <c r="B83" s="9" t="s">
        <v>110</v>
      </c>
      <c r="D83" s="8">
        <v>90</v>
      </c>
      <c r="E83" s="8">
        <v>65</v>
      </c>
      <c r="F83" s="8">
        <v>80</v>
      </c>
      <c r="G83" s="8">
        <v>85</v>
      </c>
      <c r="H83" s="8">
        <v>100</v>
      </c>
      <c r="I83" s="8">
        <v>80</v>
      </c>
      <c r="J83" s="47">
        <f t="shared" si="4"/>
        <v>83.333333333333329</v>
      </c>
      <c r="K83" s="47">
        <f t="shared" si="5"/>
        <v>571.66666666666674</v>
      </c>
    </row>
    <row r="84" spans="1:11" hidden="1">
      <c r="A84" s="47">
        <v>82</v>
      </c>
      <c r="B84" s="9" t="s">
        <v>111</v>
      </c>
      <c r="D84" s="8">
        <v>70</v>
      </c>
      <c r="E84" s="8">
        <v>30</v>
      </c>
      <c r="F84" s="8">
        <v>40</v>
      </c>
      <c r="G84" s="8">
        <v>30</v>
      </c>
      <c r="H84" s="8">
        <v>90</v>
      </c>
      <c r="I84" s="8">
        <v>30</v>
      </c>
      <c r="J84" s="47">
        <f t="shared" si="4"/>
        <v>48.333333333333336</v>
      </c>
      <c r="K84" s="47">
        <f t="shared" si="5"/>
        <v>326.66666666666663</v>
      </c>
    </row>
    <row r="85" spans="1:11" hidden="1">
      <c r="A85" s="47">
        <v>83</v>
      </c>
      <c r="B85" s="9" t="s">
        <v>112</v>
      </c>
      <c r="D85" s="8">
        <v>95</v>
      </c>
      <c r="E85" s="8">
        <v>60</v>
      </c>
      <c r="F85" s="8">
        <v>95</v>
      </c>
      <c r="G85" s="8">
        <v>70</v>
      </c>
      <c r="H85" s="8">
        <v>95</v>
      </c>
      <c r="I85" s="8">
        <v>70</v>
      </c>
      <c r="J85" s="47">
        <f t="shared" si="4"/>
        <v>80.833333333333329</v>
      </c>
      <c r="K85" s="47">
        <f t="shared" si="5"/>
        <v>552.22222222222217</v>
      </c>
    </row>
    <row r="86" spans="1:11" hidden="1">
      <c r="A86" s="47">
        <v>84</v>
      </c>
      <c r="B86" s="9" t="s">
        <v>113</v>
      </c>
      <c r="D86" s="8">
        <v>35</v>
      </c>
      <c r="E86" s="8">
        <v>25</v>
      </c>
      <c r="F86" s="8">
        <v>20</v>
      </c>
      <c r="G86" s="8">
        <v>25</v>
      </c>
      <c r="H86" s="8">
        <v>50</v>
      </c>
      <c r="I86" s="8">
        <v>30</v>
      </c>
      <c r="J86" s="47">
        <f t="shared" si="4"/>
        <v>30.833333333333332</v>
      </c>
      <c r="K86" s="47">
        <f t="shared" si="5"/>
        <v>213.88888888888891</v>
      </c>
    </row>
    <row r="87" spans="1:11" hidden="1">
      <c r="A87" s="47">
        <v>85</v>
      </c>
      <c r="B87" s="9" t="s">
        <v>114</v>
      </c>
      <c r="D87" s="8">
        <v>100</v>
      </c>
      <c r="E87" s="8">
        <v>45</v>
      </c>
      <c r="F87" s="8">
        <v>85</v>
      </c>
      <c r="G87" s="8">
        <v>60</v>
      </c>
      <c r="H87" s="8">
        <v>80</v>
      </c>
      <c r="I87" s="8">
        <v>40</v>
      </c>
      <c r="J87" s="47">
        <f t="shared" si="4"/>
        <v>68.333333333333329</v>
      </c>
      <c r="K87" s="47">
        <f t="shared" si="5"/>
        <v>462.77777777777777</v>
      </c>
    </row>
    <row r="88" spans="1:11" hidden="1">
      <c r="A88" s="47">
        <v>86</v>
      </c>
      <c r="B88" s="9" t="s">
        <v>115</v>
      </c>
      <c r="D88" s="8">
        <v>90</v>
      </c>
      <c r="E88" s="8">
        <v>45</v>
      </c>
      <c r="F88" s="8">
        <v>70</v>
      </c>
      <c r="G88" s="8">
        <v>50</v>
      </c>
      <c r="H88" s="8">
        <v>85</v>
      </c>
      <c r="I88" s="8">
        <v>45</v>
      </c>
      <c r="J88" s="47">
        <f t="shared" si="4"/>
        <v>64.166666666666671</v>
      </c>
      <c r="K88" s="47">
        <f t="shared" si="5"/>
        <v>439.44444444444446</v>
      </c>
    </row>
    <row r="89" spans="1:11" hidden="1">
      <c r="A89" s="47">
        <v>87</v>
      </c>
      <c r="B89" s="9" t="s">
        <v>116</v>
      </c>
      <c r="D89" s="8">
        <v>35</v>
      </c>
      <c r="E89" s="8">
        <v>55</v>
      </c>
      <c r="F89" s="8">
        <v>25</v>
      </c>
      <c r="G89" s="8">
        <v>15</v>
      </c>
      <c r="H89" s="8">
        <v>35</v>
      </c>
      <c r="I89" s="8">
        <v>40</v>
      </c>
      <c r="J89" s="47">
        <f t="shared" si="4"/>
        <v>34.166666666666664</v>
      </c>
      <c r="K89" s="47">
        <f t="shared" si="5"/>
        <v>260.55555555555554</v>
      </c>
    </row>
    <row r="90" spans="1:11" hidden="1">
      <c r="A90" s="47">
        <v>88</v>
      </c>
      <c r="B90" s="9" t="s">
        <v>117</v>
      </c>
      <c r="D90" s="8">
        <v>40</v>
      </c>
      <c r="E90" s="8">
        <v>25</v>
      </c>
      <c r="F90" s="8">
        <v>40</v>
      </c>
      <c r="G90" s="8">
        <v>40</v>
      </c>
      <c r="H90" s="8">
        <v>30</v>
      </c>
      <c r="I90" s="8">
        <v>35</v>
      </c>
      <c r="J90" s="47">
        <f t="shared" si="4"/>
        <v>35</v>
      </c>
      <c r="K90" s="47">
        <f t="shared" si="5"/>
        <v>241.11111111111111</v>
      </c>
    </row>
    <row r="91" spans="1:11" hidden="1">
      <c r="A91" s="47">
        <v>89</v>
      </c>
      <c r="B91" s="9" t="s">
        <v>118</v>
      </c>
      <c r="D91" s="8">
        <v>55</v>
      </c>
      <c r="E91" s="8">
        <v>50</v>
      </c>
      <c r="F91" s="8">
        <v>55</v>
      </c>
      <c r="G91" s="8">
        <v>25</v>
      </c>
      <c r="H91" s="8">
        <v>80</v>
      </c>
      <c r="I91" s="8">
        <v>20</v>
      </c>
      <c r="J91" s="47">
        <f t="shared" si="4"/>
        <v>47.5</v>
      </c>
      <c r="K91" s="47">
        <f t="shared" si="5"/>
        <v>318.88888888888886</v>
      </c>
    </row>
    <row r="92" spans="1:11">
      <c r="A92" s="47">
        <v>90</v>
      </c>
      <c r="B92" s="9" t="s">
        <v>119</v>
      </c>
      <c r="D92" s="8">
        <v>100</v>
      </c>
      <c r="E92" s="8">
        <v>100</v>
      </c>
      <c r="F92" s="8">
        <v>100</v>
      </c>
      <c r="G92" s="8">
        <v>100</v>
      </c>
      <c r="H92" s="8">
        <v>90</v>
      </c>
      <c r="I92" s="8">
        <v>100</v>
      </c>
      <c r="J92" s="47">
        <f t="shared" si="4"/>
        <v>98.333333333333329</v>
      </c>
      <c r="K92" s="47">
        <f t="shared" si="5"/>
        <v>692.22222222222217</v>
      </c>
    </row>
    <row r="93" spans="1:11" hidden="1">
      <c r="A93" s="47">
        <v>91</v>
      </c>
      <c r="B93" s="9" t="s">
        <v>120</v>
      </c>
      <c r="D93" s="8">
        <v>85</v>
      </c>
      <c r="E93" s="8">
        <v>75</v>
      </c>
      <c r="F93" s="8">
        <v>90</v>
      </c>
      <c r="G93" s="8">
        <v>90</v>
      </c>
      <c r="H93" s="8">
        <v>95</v>
      </c>
      <c r="I93" s="8">
        <v>90</v>
      </c>
      <c r="J93" s="47">
        <f t="shared" si="4"/>
        <v>87.5</v>
      </c>
      <c r="K93" s="47">
        <f t="shared" si="5"/>
        <v>602.77777777777783</v>
      </c>
    </row>
    <row r="94" spans="1:11" hidden="1">
      <c r="A94" s="47">
        <v>92</v>
      </c>
      <c r="B94" s="9" t="s">
        <v>121</v>
      </c>
      <c r="D94" s="8">
        <v>35</v>
      </c>
      <c r="E94" s="8">
        <v>25</v>
      </c>
      <c r="F94" s="8">
        <v>30</v>
      </c>
      <c r="G94" s="8">
        <v>40</v>
      </c>
      <c r="H94" s="8">
        <v>65</v>
      </c>
      <c r="I94" s="8">
        <v>40</v>
      </c>
      <c r="J94" s="47">
        <f t="shared" si="4"/>
        <v>39.166666666666664</v>
      </c>
      <c r="K94" s="47">
        <f t="shared" si="5"/>
        <v>260.55555555555554</v>
      </c>
    </row>
    <row r="95" spans="1:11" hidden="1">
      <c r="A95" s="47">
        <v>93</v>
      </c>
      <c r="B95" s="9" t="s">
        <v>122</v>
      </c>
      <c r="D95" s="8">
        <v>25</v>
      </c>
      <c r="E95" s="8">
        <v>10</v>
      </c>
      <c r="F95" s="8">
        <v>55</v>
      </c>
      <c r="G95" s="11"/>
      <c r="H95" s="8">
        <v>15</v>
      </c>
      <c r="I95" s="8">
        <v>25</v>
      </c>
      <c r="J95" s="47">
        <f t="shared" si="4"/>
        <v>21.666666666666668</v>
      </c>
      <c r="K95" s="47">
        <f t="shared" si="5"/>
        <v>147.77777777777777</v>
      </c>
    </row>
    <row r="96" spans="1:11" hidden="1">
      <c r="A96" s="47">
        <v>94</v>
      </c>
      <c r="B96" s="9" t="s">
        <v>123</v>
      </c>
      <c r="D96" s="8">
        <v>95</v>
      </c>
      <c r="E96" s="8">
        <v>85</v>
      </c>
      <c r="F96" s="8">
        <v>85</v>
      </c>
      <c r="G96" s="8">
        <v>75</v>
      </c>
      <c r="H96" s="8">
        <v>100</v>
      </c>
      <c r="I96" s="8">
        <v>85</v>
      </c>
      <c r="J96" s="47">
        <f t="shared" si="4"/>
        <v>87.5</v>
      </c>
      <c r="K96" s="47">
        <f t="shared" si="5"/>
        <v>614.44444444444446</v>
      </c>
    </row>
    <row r="97" spans="1:11" hidden="1">
      <c r="A97" s="47">
        <v>95</v>
      </c>
      <c r="B97" s="9" t="s">
        <v>18</v>
      </c>
      <c r="D97" s="8">
        <v>100</v>
      </c>
      <c r="E97" s="8">
        <v>95</v>
      </c>
      <c r="F97" s="8">
        <v>90</v>
      </c>
      <c r="G97" s="8">
        <v>80</v>
      </c>
      <c r="H97" s="8">
        <v>95</v>
      </c>
      <c r="I97" s="8">
        <v>80</v>
      </c>
      <c r="J97" s="47">
        <f t="shared" si="4"/>
        <v>90</v>
      </c>
      <c r="K97" s="47">
        <f t="shared" si="5"/>
        <v>633.88888888888891</v>
      </c>
    </row>
    <row r="98" spans="1:11" hidden="1">
      <c r="A98" s="47">
        <v>96</v>
      </c>
      <c r="B98" s="9" t="s">
        <v>124</v>
      </c>
      <c r="D98" s="8">
        <v>95</v>
      </c>
      <c r="E98" s="8">
        <v>95</v>
      </c>
      <c r="F98" s="8">
        <v>85</v>
      </c>
      <c r="G98" s="8">
        <v>75</v>
      </c>
      <c r="H98" s="8">
        <v>80</v>
      </c>
      <c r="I98" s="8">
        <v>85</v>
      </c>
      <c r="J98" s="47">
        <f t="shared" si="4"/>
        <v>85.833333333333329</v>
      </c>
      <c r="K98" s="47">
        <f t="shared" si="5"/>
        <v>614.44444444444446</v>
      </c>
    </row>
    <row r="99" spans="1:11" hidden="1">
      <c r="A99" s="47">
        <v>97</v>
      </c>
      <c r="B99" s="9" t="s">
        <v>21</v>
      </c>
      <c r="D99" s="8">
        <v>95</v>
      </c>
      <c r="E99" s="8">
        <v>35</v>
      </c>
      <c r="F99" s="8">
        <v>65</v>
      </c>
      <c r="G99" s="8">
        <v>60</v>
      </c>
      <c r="H99" s="8">
        <v>90</v>
      </c>
      <c r="I99" s="8">
        <v>70</v>
      </c>
      <c r="J99" s="47">
        <f t="shared" si="4"/>
        <v>69.166666666666671</v>
      </c>
      <c r="K99" s="47">
        <f t="shared" si="5"/>
        <v>478.33333333333326</v>
      </c>
    </row>
    <row r="100" spans="1:11">
      <c r="A100" s="47">
        <v>98</v>
      </c>
      <c r="B100" s="9" t="s">
        <v>125</v>
      </c>
      <c r="D100" s="8">
        <v>100</v>
      </c>
      <c r="E100" s="8">
        <v>95</v>
      </c>
      <c r="F100" s="8">
        <v>100</v>
      </c>
      <c r="G100" s="8">
        <v>100</v>
      </c>
      <c r="H100" s="8">
        <v>100</v>
      </c>
      <c r="I100" s="8">
        <v>100</v>
      </c>
      <c r="J100" s="47">
        <f t="shared" si="4"/>
        <v>99.166666666666671</v>
      </c>
      <c r="K100" s="47">
        <f t="shared" si="5"/>
        <v>692.22222222222217</v>
      </c>
    </row>
    <row r="101" spans="1:11" hidden="1">
      <c r="A101" s="47">
        <v>99</v>
      </c>
      <c r="B101" s="9" t="s">
        <v>127</v>
      </c>
      <c r="D101" s="8">
        <v>60</v>
      </c>
      <c r="E101" s="8">
        <v>65</v>
      </c>
      <c r="F101" s="8">
        <v>50</v>
      </c>
      <c r="G101" s="8">
        <v>35</v>
      </c>
      <c r="H101" s="8">
        <v>80</v>
      </c>
      <c r="I101" s="8">
        <v>50</v>
      </c>
      <c r="J101" s="47">
        <f t="shared" si="4"/>
        <v>56.666666666666664</v>
      </c>
      <c r="K101" s="47">
        <f t="shared" si="5"/>
        <v>400.55555555555554</v>
      </c>
    </row>
    <row r="102" spans="1:11" hidden="1">
      <c r="A102" s="47">
        <v>100</v>
      </c>
      <c r="B102" s="9" t="s">
        <v>128</v>
      </c>
      <c r="D102" s="8">
        <v>50</v>
      </c>
      <c r="E102" s="8">
        <v>25</v>
      </c>
      <c r="F102" s="8">
        <v>50</v>
      </c>
      <c r="G102" s="8">
        <v>20</v>
      </c>
      <c r="H102" s="8">
        <v>85</v>
      </c>
      <c r="I102" s="8">
        <v>40</v>
      </c>
      <c r="J102" s="47">
        <f t="shared" si="4"/>
        <v>45</v>
      </c>
      <c r="K102" s="47">
        <f t="shared" si="5"/>
        <v>299.44444444444446</v>
      </c>
    </row>
    <row r="103" spans="1:11" hidden="1">
      <c r="A103" s="47">
        <v>101</v>
      </c>
      <c r="B103" s="9" t="s">
        <v>129</v>
      </c>
      <c r="D103" s="8">
        <v>35</v>
      </c>
      <c r="E103" s="8">
        <v>15</v>
      </c>
      <c r="F103" s="8">
        <v>35</v>
      </c>
      <c r="G103" s="8">
        <v>25</v>
      </c>
      <c r="H103" s="8">
        <v>65</v>
      </c>
      <c r="I103" s="8">
        <v>45</v>
      </c>
      <c r="J103" s="47">
        <f t="shared" si="4"/>
        <v>36.666666666666664</v>
      </c>
      <c r="K103" s="47">
        <f t="shared" si="5"/>
        <v>244.99999999999997</v>
      </c>
    </row>
    <row r="104" spans="1:11" hidden="1">
      <c r="A104" s="47">
        <v>102</v>
      </c>
      <c r="B104" s="9" t="s">
        <v>130</v>
      </c>
      <c r="D104" s="8">
        <v>60</v>
      </c>
      <c r="E104" s="8">
        <v>50</v>
      </c>
      <c r="F104" s="8">
        <v>75</v>
      </c>
      <c r="G104" s="8">
        <v>45</v>
      </c>
      <c r="H104" s="8">
        <v>80</v>
      </c>
      <c r="I104" s="8">
        <v>65</v>
      </c>
      <c r="J104" s="47">
        <f t="shared" si="4"/>
        <v>62.5</v>
      </c>
      <c r="K104" s="47">
        <f t="shared" si="5"/>
        <v>427.77777777777783</v>
      </c>
    </row>
    <row r="105" spans="1:11" hidden="1">
      <c r="A105" s="47">
        <v>103</v>
      </c>
      <c r="B105" s="9" t="s">
        <v>131</v>
      </c>
      <c r="D105" s="8">
        <v>90</v>
      </c>
      <c r="E105" s="8">
        <v>60</v>
      </c>
      <c r="F105" s="8">
        <v>85</v>
      </c>
      <c r="G105" s="8">
        <v>40</v>
      </c>
      <c r="H105" s="8">
        <v>90</v>
      </c>
      <c r="I105" s="8">
        <v>50</v>
      </c>
      <c r="J105" s="47">
        <f t="shared" si="4"/>
        <v>69.166666666666671</v>
      </c>
      <c r="K105" s="47">
        <f t="shared" si="5"/>
        <v>478.33333333333326</v>
      </c>
    </row>
    <row r="106" spans="1:11" hidden="1">
      <c r="A106" s="47">
        <v>104</v>
      </c>
      <c r="B106" s="9" t="s">
        <v>132</v>
      </c>
      <c r="D106" s="8">
        <v>65</v>
      </c>
      <c r="E106" s="8">
        <v>40</v>
      </c>
      <c r="F106" s="8">
        <v>85</v>
      </c>
      <c r="G106" s="8">
        <v>20</v>
      </c>
      <c r="H106" s="8">
        <v>90</v>
      </c>
      <c r="I106" s="8">
        <v>40</v>
      </c>
      <c r="J106" s="47">
        <f t="shared" si="4"/>
        <v>56.666666666666664</v>
      </c>
      <c r="K106" s="47">
        <f t="shared" si="5"/>
        <v>377.22222222222223</v>
      </c>
    </row>
    <row r="107" spans="1:11" hidden="1">
      <c r="A107" s="47">
        <v>105</v>
      </c>
      <c r="B107" s="9" t="s">
        <v>133</v>
      </c>
      <c r="D107" s="8">
        <v>55</v>
      </c>
      <c r="E107" s="8">
        <v>25</v>
      </c>
      <c r="F107" s="8">
        <v>55</v>
      </c>
      <c r="G107" s="8">
        <v>50</v>
      </c>
      <c r="H107" s="8">
        <v>60</v>
      </c>
      <c r="I107" s="8">
        <v>30</v>
      </c>
      <c r="J107" s="47">
        <f t="shared" si="4"/>
        <v>45.833333333333336</v>
      </c>
      <c r="K107" s="47">
        <f t="shared" si="5"/>
        <v>299.44444444444446</v>
      </c>
    </row>
    <row r="108" spans="1:11" hidden="1">
      <c r="A108" s="47">
        <v>106</v>
      </c>
      <c r="B108" s="9" t="s">
        <v>134</v>
      </c>
      <c r="D108" s="8">
        <v>95</v>
      </c>
      <c r="E108" s="8">
        <v>70</v>
      </c>
      <c r="F108" s="8">
        <v>95</v>
      </c>
      <c r="G108" s="8">
        <v>55</v>
      </c>
      <c r="H108" s="8">
        <v>90</v>
      </c>
      <c r="I108" s="8">
        <v>90</v>
      </c>
      <c r="J108" s="47">
        <f t="shared" si="4"/>
        <v>82.5</v>
      </c>
      <c r="K108" s="47">
        <f t="shared" si="5"/>
        <v>583.33333333333326</v>
      </c>
    </row>
    <row r="109" spans="1:11" hidden="1">
      <c r="A109" s="47">
        <v>107</v>
      </c>
      <c r="B109" s="9" t="s">
        <v>135</v>
      </c>
      <c r="D109" s="8">
        <v>20</v>
      </c>
      <c r="E109" s="8">
        <v>30</v>
      </c>
      <c r="F109" s="8">
        <v>20</v>
      </c>
      <c r="G109" s="8">
        <v>25</v>
      </c>
      <c r="H109" s="8">
        <v>40</v>
      </c>
      <c r="I109" s="8">
        <v>10</v>
      </c>
      <c r="J109" s="47">
        <f t="shared" si="4"/>
        <v>24.166666666666668</v>
      </c>
      <c r="K109" s="47">
        <f t="shared" si="5"/>
        <v>159.44444444444443</v>
      </c>
    </row>
    <row r="110" spans="1:11" hidden="1">
      <c r="A110" s="47">
        <v>108</v>
      </c>
      <c r="B110" s="9" t="s">
        <v>136</v>
      </c>
      <c r="D110" s="8">
        <v>20</v>
      </c>
      <c r="E110" s="8">
        <v>20</v>
      </c>
      <c r="F110" s="8">
        <v>35</v>
      </c>
      <c r="G110" s="8">
        <v>30</v>
      </c>
      <c r="H110" s="8">
        <v>50</v>
      </c>
      <c r="I110" s="8">
        <v>25</v>
      </c>
      <c r="J110" s="47">
        <f t="shared" si="4"/>
        <v>30</v>
      </c>
      <c r="K110" s="47">
        <f t="shared" si="5"/>
        <v>190.55555555555554</v>
      </c>
    </row>
    <row r="111" spans="1:11" hidden="1">
      <c r="A111" s="47">
        <v>109</v>
      </c>
      <c r="B111" s="9" t="s">
        <v>137</v>
      </c>
      <c r="D111" s="8">
        <v>75</v>
      </c>
      <c r="E111" s="8">
        <v>35</v>
      </c>
      <c r="F111" s="8">
        <v>95</v>
      </c>
      <c r="G111" s="8">
        <v>40</v>
      </c>
      <c r="H111" s="8">
        <v>75</v>
      </c>
      <c r="I111" s="8">
        <v>60</v>
      </c>
      <c r="J111" s="47">
        <f t="shared" si="4"/>
        <v>63.333333333333336</v>
      </c>
      <c r="K111" s="47">
        <f t="shared" si="5"/>
        <v>427.77777777777783</v>
      </c>
    </row>
    <row r="112" spans="1:11" hidden="1">
      <c r="A112" s="47">
        <v>110</v>
      </c>
      <c r="B112" s="9" t="s">
        <v>138</v>
      </c>
      <c r="D112" s="8">
        <v>55</v>
      </c>
      <c r="E112" s="8">
        <v>50</v>
      </c>
      <c r="F112" s="8">
        <v>60</v>
      </c>
      <c r="G112" s="8">
        <v>35</v>
      </c>
      <c r="H112" s="8">
        <v>70</v>
      </c>
      <c r="I112" s="8">
        <v>60</v>
      </c>
      <c r="J112" s="47">
        <f t="shared" si="4"/>
        <v>55</v>
      </c>
      <c r="K112" s="47">
        <f t="shared" si="5"/>
        <v>385.00000000000006</v>
      </c>
    </row>
    <row r="113" spans="1:11" hidden="1">
      <c r="A113" s="47">
        <v>111</v>
      </c>
      <c r="B113" s="9" t="s">
        <v>139</v>
      </c>
      <c r="D113" s="8">
        <v>90</v>
      </c>
      <c r="E113" s="8">
        <v>90</v>
      </c>
      <c r="F113" s="8">
        <v>80</v>
      </c>
      <c r="G113" s="8">
        <v>80</v>
      </c>
      <c r="H113" s="8">
        <v>85</v>
      </c>
      <c r="I113" s="8">
        <v>75</v>
      </c>
      <c r="J113" s="47">
        <f t="shared" si="4"/>
        <v>83.333333333333329</v>
      </c>
      <c r="K113" s="47">
        <f t="shared" si="5"/>
        <v>587.22222222222229</v>
      </c>
    </row>
    <row r="114" spans="1:11" hidden="1">
      <c r="A114" s="47">
        <v>112</v>
      </c>
      <c r="B114" s="9" t="s">
        <v>140</v>
      </c>
      <c r="D114" s="8">
        <v>25</v>
      </c>
      <c r="E114" s="8">
        <v>35</v>
      </c>
      <c r="F114" s="8">
        <v>40</v>
      </c>
      <c r="G114" s="8">
        <v>35</v>
      </c>
      <c r="H114" s="8">
        <v>50</v>
      </c>
      <c r="I114" s="8">
        <v>40</v>
      </c>
      <c r="J114" s="47">
        <f t="shared" si="4"/>
        <v>37.5</v>
      </c>
      <c r="K114" s="47">
        <f t="shared" si="5"/>
        <v>252.7777777777778</v>
      </c>
    </row>
    <row r="115" spans="1:11" hidden="1">
      <c r="A115" s="47">
        <v>113</v>
      </c>
      <c r="B115" s="9" t="s">
        <v>141</v>
      </c>
      <c r="D115" s="8">
        <v>20</v>
      </c>
      <c r="E115" s="8">
        <v>45</v>
      </c>
      <c r="F115" s="8">
        <v>65</v>
      </c>
      <c r="G115" s="8">
        <v>35</v>
      </c>
      <c r="H115" s="8">
        <v>50</v>
      </c>
      <c r="I115" s="8">
        <v>45</v>
      </c>
      <c r="J115" s="47">
        <f t="shared" si="4"/>
        <v>43.333333333333336</v>
      </c>
      <c r="K115" s="47">
        <f t="shared" si="5"/>
        <v>287.77777777777783</v>
      </c>
    </row>
    <row r="116" spans="1:11" hidden="1">
      <c r="A116" s="47">
        <v>114</v>
      </c>
      <c r="B116" s="9" t="s">
        <v>142</v>
      </c>
      <c r="D116" s="8">
        <v>55</v>
      </c>
      <c r="E116" s="8">
        <v>85</v>
      </c>
      <c r="F116" s="8">
        <v>80</v>
      </c>
      <c r="G116" s="8">
        <v>40</v>
      </c>
      <c r="H116" s="8">
        <v>85</v>
      </c>
      <c r="I116" s="8">
        <v>85</v>
      </c>
      <c r="J116" s="47">
        <f t="shared" si="4"/>
        <v>71.666666666666671</v>
      </c>
      <c r="K116" s="47">
        <f t="shared" si="5"/>
        <v>509.4444444444444</v>
      </c>
    </row>
    <row r="117" spans="1:11" hidden="1">
      <c r="A117" s="47">
        <v>115</v>
      </c>
      <c r="B117" s="9" t="s">
        <v>143</v>
      </c>
      <c r="D117" s="8">
        <v>75</v>
      </c>
      <c r="E117" s="8">
        <v>50</v>
      </c>
      <c r="F117" s="8">
        <v>55</v>
      </c>
      <c r="G117" s="8">
        <v>40</v>
      </c>
      <c r="H117" s="8">
        <v>75</v>
      </c>
      <c r="I117" s="8">
        <v>65</v>
      </c>
      <c r="J117" s="47">
        <f t="shared" si="4"/>
        <v>60</v>
      </c>
      <c r="K117" s="47">
        <f t="shared" si="5"/>
        <v>427.77777777777783</v>
      </c>
    </row>
    <row r="118" spans="1:11" hidden="1">
      <c r="A118" s="47">
        <v>116</v>
      </c>
      <c r="B118" s="9" t="s">
        <v>144</v>
      </c>
      <c r="D118" s="8">
        <v>75</v>
      </c>
      <c r="E118" s="8">
        <v>65</v>
      </c>
      <c r="F118" s="8">
        <v>70</v>
      </c>
      <c r="G118" s="8">
        <v>55</v>
      </c>
      <c r="H118" s="8">
        <v>90</v>
      </c>
      <c r="I118" s="8">
        <v>60</v>
      </c>
      <c r="J118" s="47">
        <f t="shared" si="4"/>
        <v>69.166666666666671</v>
      </c>
      <c r="K118" s="47">
        <f t="shared" si="5"/>
        <v>478.33333333333326</v>
      </c>
    </row>
    <row r="119" spans="1:11" hidden="1">
      <c r="A119" s="47">
        <v>117</v>
      </c>
      <c r="B119" s="9" t="s">
        <v>145</v>
      </c>
      <c r="D119" s="8">
        <v>100</v>
      </c>
      <c r="E119" s="8">
        <v>100</v>
      </c>
      <c r="F119" s="8">
        <v>100</v>
      </c>
      <c r="G119" s="8">
        <v>95</v>
      </c>
      <c r="H119" s="8">
        <v>100</v>
      </c>
      <c r="I119" s="8">
        <v>100</v>
      </c>
      <c r="J119" s="47">
        <f t="shared" si="4"/>
        <v>99.166666666666671</v>
      </c>
      <c r="K119" s="47">
        <f t="shared" si="5"/>
        <v>696.11111111111109</v>
      </c>
    </row>
    <row r="120" spans="1:11" hidden="1">
      <c r="A120" s="47">
        <v>118</v>
      </c>
      <c r="B120" s="9" t="s">
        <v>146</v>
      </c>
      <c r="D120" s="8">
        <v>55</v>
      </c>
      <c r="E120" s="8">
        <v>40</v>
      </c>
      <c r="F120" s="8">
        <v>50</v>
      </c>
      <c r="G120" s="8">
        <v>20</v>
      </c>
      <c r="H120" s="8">
        <v>70</v>
      </c>
      <c r="I120" s="8">
        <v>55</v>
      </c>
      <c r="J120" s="47">
        <f t="shared" si="4"/>
        <v>48.333333333333336</v>
      </c>
      <c r="K120" s="47">
        <f t="shared" si="5"/>
        <v>342.22222222222223</v>
      </c>
    </row>
    <row r="121" spans="1:11" hidden="1">
      <c r="A121" s="47">
        <v>119</v>
      </c>
      <c r="B121" s="9" t="s">
        <v>147</v>
      </c>
      <c r="D121" s="8">
        <v>90</v>
      </c>
      <c r="E121" s="8">
        <v>80</v>
      </c>
      <c r="F121" s="8">
        <v>100</v>
      </c>
      <c r="G121" s="8">
        <v>65</v>
      </c>
      <c r="H121" s="8">
        <v>80</v>
      </c>
      <c r="I121" s="8">
        <v>75</v>
      </c>
      <c r="J121" s="47">
        <f t="shared" si="4"/>
        <v>81.666666666666671</v>
      </c>
      <c r="K121" s="47">
        <f t="shared" si="5"/>
        <v>571.66666666666674</v>
      </c>
    </row>
    <row r="122" spans="1:11" hidden="1">
      <c r="A122" s="47">
        <v>120</v>
      </c>
      <c r="B122" s="9" t="s">
        <v>148</v>
      </c>
      <c r="D122" s="8">
        <v>70</v>
      </c>
      <c r="E122" s="8">
        <v>30</v>
      </c>
      <c r="F122" s="8">
        <v>90</v>
      </c>
      <c r="G122" s="8">
        <v>60</v>
      </c>
      <c r="H122" s="8">
        <v>90</v>
      </c>
      <c r="I122" s="8">
        <v>65</v>
      </c>
      <c r="J122" s="47">
        <f t="shared" si="4"/>
        <v>67.5</v>
      </c>
      <c r="K122" s="47">
        <f t="shared" si="5"/>
        <v>443.33333333333331</v>
      </c>
    </row>
    <row r="123" spans="1:11" hidden="1">
      <c r="A123" s="47">
        <v>121</v>
      </c>
      <c r="B123" s="9" t="s">
        <v>149</v>
      </c>
      <c r="D123" s="8">
        <v>95</v>
      </c>
      <c r="E123" s="8">
        <v>75</v>
      </c>
      <c r="F123" s="8">
        <v>95</v>
      </c>
      <c r="G123" s="8">
        <v>85</v>
      </c>
      <c r="H123" s="8">
        <v>100</v>
      </c>
      <c r="I123" s="8">
        <v>95</v>
      </c>
      <c r="J123" s="47">
        <f t="shared" si="4"/>
        <v>90.833333333333329</v>
      </c>
      <c r="K123" s="47">
        <f t="shared" si="5"/>
        <v>630</v>
      </c>
    </row>
    <row r="124" spans="1:11" hidden="1">
      <c r="A124" s="47">
        <v>122</v>
      </c>
      <c r="B124" s="9" t="s">
        <v>150</v>
      </c>
      <c r="D124" s="8">
        <v>80</v>
      </c>
      <c r="E124" s="8">
        <v>50</v>
      </c>
      <c r="F124" s="8">
        <v>70</v>
      </c>
      <c r="G124" s="8">
        <v>60</v>
      </c>
      <c r="H124" s="8">
        <v>80</v>
      </c>
      <c r="I124" s="8">
        <v>35</v>
      </c>
      <c r="J124" s="47">
        <f t="shared" si="4"/>
        <v>62.5</v>
      </c>
      <c r="K124" s="47">
        <f t="shared" si="5"/>
        <v>420</v>
      </c>
    </row>
    <row r="125" spans="1:11" hidden="1">
      <c r="A125" s="47">
        <v>123</v>
      </c>
      <c r="B125" s="9" t="s">
        <v>126</v>
      </c>
      <c r="D125" s="8">
        <v>35</v>
      </c>
      <c r="E125" s="8">
        <v>40</v>
      </c>
      <c r="F125" s="8">
        <v>20</v>
      </c>
      <c r="G125" s="8">
        <v>35</v>
      </c>
      <c r="H125" s="8">
        <v>20</v>
      </c>
      <c r="I125" s="8">
        <v>20</v>
      </c>
      <c r="J125" s="47">
        <f t="shared" si="4"/>
        <v>28.333333333333332</v>
      </c>
      <c r="K125" s="47">
        <f t="shared" si="5"/>
        <v>206.11111111111111</v>
      </c>
    </row>
    <row r="126" spans="1:11" hidden="1">
      <c r="A126" s="47">
        <v>124</v>
      </c>
      <c r="B126" s="9" t="s">
        <v>151</v>
      </c>
      <c r="D126" s="8">
        <v>60</v>
      </c>
      <c r="E126" s="8">
        <v>45</v>
      </c>
      <c r="F126" s="8">
        <v>80</v>
      </c>
      <c r="G126" s="8">
        <v>45</v>
      </c>
      <c r="H126" s="8">
        <v>85</v>
      </c>
      <c r="I126" s="8">
        <v>30</v>
      </c>
      <c r="J126" s="47">
        <f t="shared" si="4"/>
        <v>57.5</v>
      </c>
      <c r="K126" s="47">
        <f t="shared" si="5"/>
        <v>373.33333333333331</v>
      </c>
    </row>
    <row r="127" spans="1:11" hidden="1">
      <c r="A127" s="47">
        <v>125</v>
      </c>
      <c r="B127" s="9" t="s">
        <v>152</v>
      </c>
      <c r="D127" s="8">
        <v>90</v>
      </c>
      <c r="E127" s="8">
        <v>90</v>
      </c>
      <c r="F127" s="8">
        <v>85</v>
      </c>
      <c r="G127" s="8">
        <v>80</v>
      </c>
      <c r="H127" s="8">
        <v>85</v>
      </c>
      <c r="I127" s="8">
        <v>70</v>
      </c>
      <c r="J127" s="47">
        <f t="shared" si="4"/>
        <v>83.333333333333329</v>
      </c>
      <c r="K127" s="47">
        <f t="shared" si="5"/>
        <v>583.33333333333326</v>
      </c>
    </row>
    <row r="128" spans="1:11" hidden="1">
      <c r="A128" s="47">
        <v>126</v>
      </c>
      <c r="B128" s="9" t="s">
        <v>153</v>
      </c>
      <c r="D128" s="8">
        <v>60</v>
      </c>
      <c r="E128" s="8">
        <v>35</v>
      </c>
      <c r="F128" s="8">
        <v>60</v>
      </c>
      <c r="G128" s="8">
        <v>30</v>
      </c>
      <c r="H128" s="8">
        <v>45</v>
      </c>
      <c r="I128" s="8">
        <v>35</v>
      </c>
      <c r="J128" s="47">
        <f t="shared" si="4"/>
        <v>44.166666666666664</v>
      </c>
      <c r="K128" s="47">
        <f t="shared" si="5"/>
        <v>307.22222222222223</v>
      </c>
    </row>
    <row r="129" spans="1:11" hidden="1">
      <c r="A129" s="47">
        <v>127</v>
      </c>
      <c r="B129" s="9" t="s">
        <v>154</v>
      </c>
      <c r="D129" s="8">
        <v>55</v>
      </c>
      <c r="E129" s="8">
        <v>20</v>
      </c>
      <c r="F129" s="8">
        <v>70</v>
      </c>
      <c r="G129" s="8">
        <v>50</v>
      </c>
      <c r="H129" s="8">
        <v>70</v>
      </c>
      <c r="I129" s="8">
        <v>40</v>
      </c>
      <c r="J129" s="47">
        <f t="shared" si="4"/>
        <v>50.833333333333336</v>
      </c>
      <c r="K129" s="47">
        <f t="shared" si="5"/>
        <v>326.66666666666663</v>
      </c>
    </row>
    <row r="130" spans="1:11" hidden="1">
      <c r="A130" s="47">
        <v>128</v>
      </c>
      <c r="B130" s="9" t="s">
        <v>155</v>
      </c>
      <c r="D130" s="8">
        <v>75</v>
      </c>
      <c r="E130" s="8">
        <v>60</v>
      </c>
      <c r="F130" s="8">
        <v>80</v>
      </c>
      <c r="G130" s="8">
        <v>85</v>
      </c>
      <c r="H130" s="8">
        <v>95</v>
      </c>
      <c r="I130" s="8">
        <v>70</v>
      </c>
      <c r="J130" s="47">
        <f t="shared" si="4"/>
        <v>77.5</v>
      </c>
      <c r="K130" s="47">
        <f t="shared" si="5"/>
        <v>521.11111111111109</v>
      </c>
    </row>
    <row r="131" spans="1:11" hidden="1">
      <c r="A131" s="47">
        <v>129</v>
      </c>
      <c r="B131" s="9" t="s">
        <v>156</v>
      </c>
      <c r="D131" s="8">
        <v>100</v>
      </c>
      <c r="E131" s="8">
        <v>80</v>
      </c>
      <c r="F131" s="8">
        <v>100</v>
      </c>
      <c r="G131" s="8">
        <v>60</v>
      </c>
      <c r="H131" s="8">
        <v>95</v>
      </c>
      <c r="I131" s="8">
        <v>90</v>
      </c>
      <c r="J131" s="47">
        <f t="shared" si="4"/>
        <v>87.5</v>
      </c>
      <c r="K131" s="47">
        <f t="shared" si="5"/>
        <v>618.33333333333326</v>
      </c>
    </row>
    <row r="132" spans="1:11" hidden="1">
      <c r="A132" s="47">
        <v>130</v>
      </c>
      <c r="B132" s="9" t="s">
        <v>157</v>
      </c>
      <c r="D132" s="8">
        <v>80</v>
      </c>
      <c r="E132" s="8">
        <v>50</v>
      </c>
      <c r="F132" s="8">
        <v>95</v>
      </c>
      <c r="G132" s="8">
        <v>60</v>
      </c>
      <c r="H132" s="8">
        <v>95</v>
      </c>
      <c r="I132" s="8">
        <v>60</v>
      </c>
      <c r="J132" s="47">
        <f t="shared" ref="J132:J195" si="6">SUM(D132:I132)/6</f>
        <v>73.333333333333329</v>
      </c>
      <c r="K132" s="47">
        <f t="shared" ref="K132:K195" si="7">SUM((( (D132*4+E132*4+F132*2+G132*2+H132*2+I132*4)/18)/100)*700)</f>
        <v>489.99999999999994</v>
      </c>
    </row>
    <row r="133" spans="1:11" hidden="1">
      <c r="A133" s="47">
        <v>131</v>
      </c>
      <c r="B133" s="9" t="s">
        <v>158</v>
      </c>
      <c r="D133" s="8">
        <v>35</v>
      </c>
      <c r="E133" s="8">
        <v>80</v>
      </c>
      <c r="F133" s="8">
        <v>65</v>
      </c>
      <c r="G133" s="8">
        <v>20</v>
      </c>
      <c r="H133" s="8">
        <v>80</v>
      </c>
      <c r="I133" s="8">
        <v>25</v>
      </c>
      <c r="J133" s="47">
        <f t="shared" si="6"/>
        <v>50.833333333333336</v>
      </c>
      <c r="K133" s="47">
        <f t="shared" si="7"/>
        <v>346.11111111111109</v>
      </c>
    </row>
    <row r="134" spans="1:11" hidden="1">
      <c r="A134" s="47">
        <v>132</v>
      </c>
      <c r="B134" s="9" t="s">
        <v>159</v>
      </c>
      <c r="D134" s="8">
        <v>80</v>
      </c>
      <c r="E134" s="8">
        <v>45</v>
      </c>
      <c r="F134" s="8">
        <v>75</v>
      </c>
      <c r="G134" s="8">
        <v>65</v>
      </c>
      <c r="H134" s="8">
        <v>75</v>
      </c>
      <c r="I134" s="8">
        <v>70</v>
      </c>
      <c r="J134" s="47">
        <f t="shared" si="6"/>
        <v>68.333333333333329</v>
      </c>
      <c r="K134" s="47">
        <f t="shared" si="7"/>
        <v>470.5555555555556</v>
      </c>
    </row>
    <row r="135" spans="1:11" hidden="1">
      <c r="A135" s="47">
        <v>133</v>
      </c>
      <c r="B135" s="9" t="s">
        <v>160</v>
      </c>
      <c r="D135" s="8">
        <v>75</v>
      </c>
      <c r="E135" s="8">
        <v>30</v>
      </c>
      <c r="F135" s="8">
        <v>70</v>
      </c>
      <c r="G135" s="8">
        <v>50</v>
      </c>
      <c r="H135" s="8">
        <v>90</v>
      </c>
      <c r="I135" s="8">
        <v>40</v>
      </c>
      <c r="J135" s="47">
        <f t="shared" si="6"/>
        <v>59.166666666666664</v>
      </c>
      <c r="K135" s="47">
        <f t="shared" si="7"/>
        <v>388.88888888888891</v>
      </c>
    </row>
    <row r="136" spans="1:11" hidden="1">
      <c r="A136" s="47">
        <v>134</v>
      </c>
      <c r="B136" s="9" t="s">
        <v>161</v>
      </c>
      <c r="D136" s="8">
        <v>90</v>
      </c>
      <c r="E136" s="8">
        <v>55</v>
      </c>
      <c r="F136" s="8">
        <v>55</v>
      </c>
      <c r="G136" s="8">
        <v>55</v>
      </c>
      <c r="H136" s="8">
        <v>90</v>
      </c>
      <c r="I136" s="8">
        <v>40</v>
      </c>
      <c r="J136" s="47">
        <f t="shared" si="6"/>
        <v>64.166666666666671</v>
      </c>
      <c r="K136" s="47">
        <f t="shared" si="7"/>
        <v>443.33333333333331</v>
      </c>
    </row>
    <row r="137" spans="1:11" hidden="1">
      <c r="A137" s="47">
        <v>135</v>
      </c>
      <c r="B137" s="9" t="s">
        <v>162</v>
      </c>
      <c r="D137" s="8">
        <v>70</v>
      </c>
      <c r="E137" s="8">
        <v>45</v>
      </c>
      <c r="F137" s="8">
        <v>90</v>
      </c>
      <c r="G137" s="8">
        <v>40</v>
      </c>
      <c r="H137" s="8">
        <v>70</v>
      </c>
      <c r="I137" s="8">
        <v>65</v>
      </c>
      <c r="J137" s="47">
        <f t="shared" si="6"/>
        <v>63.333333333333336</v>
      </c>
      <c r="K137" s="47">
        <f t="shared" si="7"/>
        <v>435.55555555555554</v>
      </c>
    </row>
    <row r="138" spans="1:11" hidden="1">
      <c r="A138" s="47">
        <v>136</v>
      </c>
      <c r="B138" s="9" t="s">
        <v>163</v>
      </c>
      <c r="D138" s="8">
        <v>85</v>
      </c>
      <c r="E138" s="8">
        <v>40</v>
      </c>
      <c r="F138" s="8">
        <v>85</v>
      </c>
      <c r="G138" s="8">
        <v>65</v>
      </c>
      <c r="H138" s="8">
        <v>85</v>
      </c>
      <c r="I138" s="8">
        <v>80</v>
      </c>
      <c r="J138" s="47">
        <f t="shared" si="6"/>
        <v>73.333333333333329</v>
      </c>
      <c r="K138" s="47">
        <f t="shared" si="7"/>
        <v>501.66666666666669</v>
      </c>
    </row>
    <row r="139" spans="1:11" hidden="1">
      <c r="A139" s="47">
        <v>137</v>
      </c>
      <c r="B139" s="9" t="s">
        <v>164</v>
      </c>
      <c r="D139" s="8">
        <v>15</v>
      </c>
      <c r="E139" s="8">
        <v>15</v>
      </c>
      <c r="F139" s="8">
        <v>15</v>
      </c>
      <c r="G139" s="8">
        <v>20</v>
      </c>
      <c r="H139" s="8">
        <v>40</v>
      </c>
      <c r="I139" s="8">
        <v>10</v>
      </c>
      <c r="J139" s="47">
        <f t="shared" si="6"/>
        <v>19.166666666666668</v>
      </c>
      <c r="K139" s="47">
        <f t="shared" si="7"/>
        <v>120.55555555555556</v>
      </c>
    </row>
    <row r="140" spans="1:11" hidden="1">
      <c r="A140" s="47">
        <v>138</v>
      </c>
      <c r="B140" s="9" t="s">
        <v>165</v>
      </c>
      <c r="D140" s="8">
        <v>45</v>
      </c>
      <c r="E140" s="8">
        <v>50</v>
      </c>
      <c r="F140" s="8">
        <v>40</v>
      </c>
      <c r="G140" s="8">
        <v>15</v>
      </c>
      <c r="H140" s="8">
        <v>55</v>
      </c>
      <c r="I140" s="8">
        <v>55</v>
      </c>
      <c r="J140" s="47">
        <f t="shared" si="6"/>
        <v>43.333333333333336</v>
      </c>
      <c r="K140" s="47">
        <f t="shared" si="7"/>
        <v>318.88888888888886</v>
      </c>
    </row>
    <row r="141" spans="1:11" hidden="1">
      <c r="A141" s="47">
        <v>139</v>
      </c>
      <c r="B141" s="9" t="s">
        <v>166</v>
      </c>
      <c r="D141" s="8">
        <v>55</v>
      </c>
      <c r="E141" s="8">
        <v>30</v>
      </c>
      <c r="F141" s="8">
        <v>75</v>
      </c>
      <c r="G141" s="8">
        <v>35</v>
      </c>
      <c r="H141" s="8">
        <v>90</v>
      </c>
      <c r="I141" s="8">
        <v>45</v>
      </c>
      <c r="J141" s="47">
        <f t="shared" si="6"/>
        <v>55</v>
      </c>
      <c r="K141" s="47">
        <f t="shared" si="7"/>
        <v>357.77777777777783</v>
      </c>
    </row>
    <row r="142" spans="1:11" hidden="1">
      <c r="A142" s="47">
        <v>140</v>
      </c>
      <c r="B142" s="9" t="s">
        <v>167</v>
      </c>
      <c r="D142" s="8">
        <v>30</v>
      </c>
      <c r="E142" s="8">
        <v>50</v>
      </c>
      <c r="F142" s="8">
        <v>55</v>
      </c>
      <c r="G142" s="8">
        <v>45</v>
      </c>
      <c r="H142" s="8">
        <v>65</v>
      </c>
      <c r="I142" s="8">
        <v>60</v>
      </c>
      <c r="J142" s="47">
        <f t="shared" si="6"/>
        <v>50.833333333333336</v>
      </c>
      <c r="K142" s="47">
        <f t="shared" si="7"/>
        <v>346.11111111111109</v>
      </c>
    </row>
    <row r="143" spans="1:11" hidden="1">
      <c r="A143" s="47">
        <v>141</v>
      </c>
      <c r="B143" s="9" t="s">
        <v>168</v>
      </c>
      <c r="D143" s="8">
        <v>85</v>
      </c>
      <c r="E143" s="8">
        <v>75</v>
      </c>
      <c r="F143" s="8">
        <v>100</v>
      </c>
      <c r="G143" s="8">
        <v>75</v>
      </c>
      <c r="H143" s="8">
        <v>95</v>
      </c>
      <c r="I143" s="8">
        <v>85</v>
      </c>
      <c r="J143" s="47">
        <f t="shared" si="6"/>
        <v>85.833333333333329</v>
      </c>
      <c r="K143" s="47">
        <f t="shared" si="7"/>
        <v>591.11111111111109</v>
      </c>
    </row>
    <row r="144" spans="1:11" hidden="1">
      <c r="A144" s="47">
        <v>142</v>
      </c>
      <c r="B144" s="9" t="s">
        <v>169</v>
      </c>
      <c r="D144" s="8">
        <v>90</v>
      </c>
      <c r="E144" s="8">
        <v>60</v>
      </c>
      <c r="F144" s="8">
        <v>95</v>
      </c>
      <c r="G144" s="8">
        <v>65</v>
      </c>
      <c r="H144" s="8">
        <v>90</v>
      </c>
      <c r="I144" s="8">
        <v>75</v>
      </c>
      <c r="J144" s="47">
        <f t="shared" si="6"/>
        <v>79.166666666666671</v>
      </c>
      <c r="K144" s="47">
        <f t="shared" si="7"/>
        <v>544.44444444444434</v>
      </c>
    </row>
    <row r="145" spans="1:11" hidden="1">
      <c r="A145" s="47">
        <v>143</v>
      </c>
      <c r="B145" s="9" t="s">
        <v>170</v>
      </c>
      <c r="D145" s="8">
        <v>70</v>
      </c>
      <c r="E145" s="8">
        <v>55</v>
      </c>
      <c r="F145" s="8">
        <v>65</v>
      </c>
      <c r="G145" s="8">
        <v>85</v>
      </c>
      <c r="H145" s="8">
        <v>80</v>
      </c>
      <c r="I145" s="8">
        <v>70</v>
      </c>
      <c r="J145" s="47">
        <f t="shared" si="6"/>
        <v>70.833333333333329</v>
      </c>
      <c r="K145" s="47">
        <f t="shared" si="7"/>
        <v>482.22222222222223</v>
      </c>
    </row>
    <row r="146" spans="1:11" hidden="1">
      <c r="A146" s="47">
        <v>144</v>
      </c>
      <c r="B146" s="9" t="s">
        <v>171</v>
      </c>
      <c r="D146" s="8">
        <v>65</v>
      </c>
      <c r="E146" s="8">
        <v>55</v>
      </c>
      <c r="F146" s="8">
        <v>85</v>
      </c>
      <c r="G146" s="8">
        <v>60</v>
      </c>
      <c r="H146" s="8">
        <v>65</v>
      </c>
      <c r="I146" s="8">
        <v>65</v>
      </c>
      <c r="J146" s="47">
        <f t="shared" si="6"/>
        <v>65.833333333333329</v>
      </c>
      <c r="K146" s="47">
        <f t="shared" si="7"/>
        <v>451.11111111111109</v>
      </c>
    </row>
    <row r="147" spans="1:11" hidden="1">
      <c r="A147" s="47">
        <v>145</v>
      </c>
      <c r="B147" s="9" t="s">
        <v>172</v>
      </c>
      <c r="D147" s="8">
        <v>65</v>
      </c>
      <c r="E147" s="8">
        <v>45</v>
      </c>
      <c r="F147" s="8">
        <v>80</v>
      </c>
      <c r="G147" s="8">
        <v>50</v>
      </c>
      <c r="H147" s="8">
        <v>95</v>
      </c>
      <c r="I147" s="8">
        <v>45</v>
      </c>
      <c r="J147" s="47">
        <f t="shared" si="6"/>
        <v>63.333333333333336</v>
      </c>
      <c r="K147" s="47">
        <f t="shared" si="7"/>
        <v>416.11111111111109</v>
      </c>
    </row>
    <row r="148" spans="1:11" hidden="1">
      <c r="A148" s="47">
        <v>146</v>
      </c>
      <c r="B148" s="9" t="s">
        <v>173</v>
      </c>
      <c r="D148" s="8">
        <v>50</v>
      </c>
      <c r="E148" s="8">
        <v>55</v>
      </c>
      <c r="F148" s="8">
        <v>65</v>
      </c>
      <c r="G148" s="8">
        <v>45</v>
      </c>
      <c r="H148" s="8">
        <v>65</v>
      </c>
      <c r="I148" s="8">
        <v>75</v>
      </c>
      <c r="J148" s="47">
        <f t="shared" si="6"/>
        <v>59.166666666666664</v>
      </c>
      <c r="K148" s="47">
        <f t="shared" si="7"/>
        <v>416.11111111111109</v>
      </c>
    </row>
    <row r="149" spans="1:11" hidden="1">
      <c r="A149" s="47">
        <v>147</v>
      </c>
      <c r="B149" s="9" t="s">
        <v>174</v>
      </c>
      <c r="D149" s="8">
        <v>100</v>
      </c>
      <c r="E149" s="8">
        <v>80</v>
      </c>
      <c r="F149" s="8">
        <v>95</v>
      </c>
      <c r="G149" s="8">
        <v>95</v>
      </c>
      <c r="H149" s="8">
        <v>100</v>
      </c>
      <c r="I149" s="8">
        <v>85</v>
      </c>
      <c r="J149" s="47">
        <f t="shared" si="6"/>
        <v>92.5</v>
      </c>
      <c r="K149" s="47">
        <f t="shared" si="7"/>
        <v>637.77777777777771</v>
      </c>
    </row>
    <row r="150" spans="1:11" hidden="1">
      <c r="A150" s="47">
        <v>148</v>
      </c>
      <c r="B150" s="9" t="s">
        <v>175</v>
      </c>
      <c r="D150" s="8">
        <v>90</v>
      </c>
      <c r="E150" s="8">
        <v>70</v>
      </c>
      <c r="F150" s="8">
        <v>100</v>
      </c>
      <c r="G150" s="8">
        <v>65</v>
      </c>
      <c r="H150" s="8">
        <v>95</v>
      </c>
      <c r="I150" s="8">
        <v>85</v>
      </c>
      <c r="J150" s="47">
        <f t="shared" si="6"/>
        <v>84.166666666666671</v>
      </c>
      <c r="K150" s="47">
        <f t="shared" si="7"/>
        <v>583.33333333333326</v>
      </c>
    </row>
    <row r="151" spans="1:11" hidden="1">
      <c r="A151" s="47">
        <v>149</v>
      </c>
      <c r="B151" s="9" t="s">
        <v>176</v>
      </c>
      <c r="D151" s="8">
        <v>55</v>
      </c>
      <c r="E151" s="8">
        <v>40</v>
      </c>
      <c r="F151" s="8">
        <v>70</v>
      </c>
      <c r="G151" s="8">
        <v>40</v>
      </c>
      <c r="H151" s="8">
        <v>70</v>
      </c>
      <c r="I151" s="8">
        <v>60</v>
      </c>
      <c r="J151" s="47">
        <f t="shared" si="6"/>
        <v>55.833333333333336</v>
      </c>
      <c r="K151" s="47">
        <f t="shared" si="7"/>
        <v>381.11111111111109</v>
      </c>
    </row>
    <row r="152" spans="1:11" hidden="1">
      <c r="A152" s="47">
        <v>150</v>
      </c>
      <c r="B152" s="9" t="s">
        <v>177</v>
      </c>
      <c r="D152" s="8">
        <v>70</v>
      </c>
      <c r="E152" s="8">
        <v>50</v>
      </c>
      <c r="F152" s="8">
        <v>80</v>
      </c>
      <c r="G152" s="8">
        <v>40</v>
      </c>
      <c r="H152" s="8">
        <v>80</v>
      </c>
      <c r="I152" s="8">
        <v>75</v>
      </c>
      <c r="J152" s="47">
        <f t="shared" si="6"/>
        <v>65.833333333333329</v>
      </c>
      <c r="K152" s="47">
        <f t="shared" si="7"/>
        <v>458.88888888888891</v>
      </c>
    </row>
    <row r="153" spans="1:11" hidden="1">
      <c r="A153" s="47">
        <v>151</v>
      </c>
      <c r="B153" s="9" t="s">
        <v>178</v>
      </c>
      <c r="D153" s="8">
        <v>75</v>
      </c>
      <c r="E153" s="8">
        <v>50</v>
      </c>
      <c r="F153" s="8">
        <v>90</v>
      </c>
      <c r="G153" s="8">
        <v>85</v>
      </c>
      <c r="H153" s="8">
        <v>85</v>
      </c>
      <c r="I153" s="8">
        <v>75</v>
      </c>
      <c r="J153" s="47">
        <f t="shared" si="6"/>
        <v>76.666666666666671</v>
      </c>
      <c r="K153" s="47">
        <f t="shared" si="7"/>
        <v>513.33333333333326</v>
      </c>
    </row>
    <row r="154" spans="1:11" hidden="1">
      <c r="A154" s="47">
        <v>152</v>
      </c>
      <c r="B154" s="9" t="s">
        <v>78</v>
      </c>
      <c r="D154" s="8">
        <v>80</v>
      </c>
      <c r="E154" s="8">
        <v>70</v>
      </c>
      <c r="F154" s="8">
        <v>75</v>
      </c>
      <c r="G154" s="8">
        <v>45</v>
      </c>
      <c r="H154" s="8">
        <v>85</v>
      </c>
      <c r="I154" s="8">
        <v>85</v>
      </c>
      <c r="J154" s="47">
        <f t="shared" si="6"/>
        <v>73.333333333333329</v>
      </c>
      <c r="K154" s="47">
        <f t="shared" si="7"/>
        <v>525</v>
      </c>
    </row>
    <row r="155" spans="1:11" hidden="1">
      <c r="A155" s="47">
        <v>153</v>
      </c>
      <c r="B155" s="9" t="s">
        <v>179</v>
      </c>
      <c r="D155" s="8">
        <v>75</v>
      </c>
      <c r="E155" s="8">
        <v>70</v>
      </c>
      <c r="F155" s="8">
        <v>90</v>
      </c>
      <c r="G155" s="8">
        <v>55</v>
      </c>
      <c r="H155" s="8">
        <v>95</v>
      </c>
      <c r="I155" s="8">
        <v>70</v>
      </c>
      <c r="J155" s="47">
        <f t="shared" si="6"/>
        <v>75.833333333333329</v>
      </c>
      <c r="K155" s="47">
        <f t="shared" si="7"/>
        <v>521.11111111111109</v>
      </c>
    </row>
    <row r="156" spans="1:11" hidden="1">
      <c r="A156" s="47">
        <v>154</v>
      </c>
      <c r="B156" s="9" t="s">
        <v>180</v>
      </c>
      <c r="D156" s="8">
        <v>70</v>
      </c>
      <c r="E156" s="8">
        <v>60</v>
      </c>
      <c r="F156" s="8">
        <v>75</v>
      </c>
      <c r="G156" s="8">
        <v>45</v>
      </c>
      <c r="H156" s="8">
        <v>85</v>
      </c>
      <c r="I156" s="8">
        <v>60</v>
      </c>
      <c r="J156" s="47">
        <f t="shared" si="6"/>
        <v>65.833333333333329</v>
      </c>
      <c r="K156" s="47">
        <f t="shared" si="7"/>
        <v>455</v>
      </c>
    </row>
    <row r="157" spans="1:11" hidden="1">
      <c r="A157" s="47">
        <v>155</v>
      </c>
      <c r="B157" s="9" t="s">
        <v>181</v>
      </c>
      <c r="D157" s="8">
        <v>10</v>
      </c>
      <c r="E157" s="8">
        <v>15</v>
      </c>
      <c r="F157" s="8">
        <v>25</v>
      </c>
      <c r="G157" s="8">
        <v>20</v>
      </c>
      <c r="H157" s="8">
        <v>45</v>
      </c>
      <c r="I157" s="8">
        <v>40</v>
      </c>
      <c r="J157" s="47">
        <f t="shared" si="6"/>
        <v>25.833333333333332</v>
      </c>
      <c r="K157" s="47">
        <f t="shared" si="7"/>
        <v>171.11111111111111</v>
      </c>
    </row>
    <row r="158" spans="1:11" hidden="1">
      <c r="A158" s="47">
        <v>156</v>
      </c>
      <c r="B158" s="9" t="s">
        <v>182</v>
      </c>
      <c r="D158" s="8">
        <v>60</v>
      </c>
      <c r="E158" s="8">
        <v>60</v>
      </c>
      <c r="F158" s="8">
        <v>80</v>
      </c>
      <c r="G158" s="8">
        <v>50</v>
      </c>
      <c r="H158" s="8">
        <v>65</v>
      </c>
      <c r="I158" s="8">
        <v>60</v>
      </c>
      <c r="J158" s="47">
        <f t="shared" si="6"/>
        <v>62.5</v>
      </c>
      <c r="K158" s="47">
        <f t="shared" si="7"/>
        <v>431.66666666666669</v>
      </c>
    </row>
    <row r="159" spans="1:11" hidden="1">
      <c r="A159" s="47">
        <v>157</v>
      </c>
      <c r="B159" s="9" t="s">
        <v>183</v>
      </c>
      <c r="D159" s="8">
        <v>95</v>
      </c>
      <c r="E159" s="8">
        <v>80</v>
      </c>
      <c r="F159" s="8">
        <v>90</v>
      </c>
      <c r="G159" s="8">
        <v>80</v>
      </c>
      <c r="H159" s="8">
        <v>95</v>
      </c>
      <c r="I159" s="8">
        <v>95</v>
      </c>
      <c r="J159" s="47">
        <f t="shared" si="6"/>
        <v>89.166666666666671</v>
      </c>
      <c r="K159" s="47">
        <f t="shared" si="7"/>
        <v>626.11111111111109</v>
      </c>
    </row>
    <row r="160" spans="1:11" hidden="1">
      <c r="A160" s="47">
        <v>158</v>
      </c>
      <c r="B160" s="9" t="s">
        <v>184</v>
      </c>
      <c r="D160" s="8">
        <v>95</v>
      </c>
      <c r="E160" s="8">
        <v>90</v>
      </c>
      <c r="F160" s="8">
        <v>100</v>
      </c>
      <c r="G160" s="8">
        <v>75</v>
      </c>
      <c r="H160" s="8">
        <v>90</v>
      </c>
      <c r="I160" s="8">
        <v>90</v>
      </c>
      <c r="J160" s="47">
        <f t="shared" si="6"/>
        <v>90</v>
      </c>
      <c r="K160" s="47">
        <f t="shared" si="7"/>
        <v>633.88888888888891</v>
      </c>
    </row>
    <row r="161" spans="1:11" hidden="1">
      <c r="A161" s="47">
        <v>159</v>
      </c>
      <c r="B161" s="9" t="s">
        <v>185</v>
      </c>
      <c r="D161" s="8">
        <v>90</v>
      </c>
      <c r="E161" s="8">
        <v>75</v>
      </c>
      <c r="F161" s="8">
        <v>100</v>
      </c>
      <c r="G161" s="8">
        <v>60</v>
      </c>
      <c r="H161" s="8">
        <v>85</v>
      </c>
      <c r="I161" s="8">
        <v>95</v>
      </c>
      <c r="J161" s="47">
        <f t="shared" si="6"/>
        <v>84.166666666666671</v>
      </c>
      <c r="K161" s="47">
        <f t="shared" si="7"/>
        <v>595</v>
      </c>
    </row>
    <row r="162" spans="1:11" hidden="1">
      <c r="A162" s="47">
        <v>160</v>
      </c>
      <c r="B162" s="9" t="s">
        <v>186</v>
      </c>
      <c r="D162" s="8">
        <v>85</v>
      </c>
      <c r="E162" s="8">
        <v>35</v>
      </c>
      <c r="F162" s="8">
        <v>90</v>
      </c>
      <c r="G162" s="8">
        <v>30</v>
      </c>
      <c r="H162" s="8">
        <v>85</v>
      </c>
      <c r="I162" s="8">
        <v>65</v>
      </c>
      <c r="J162" s="47">
        <f t="shared" si="6"/>
        <v>65</v>
      </c>
      <c r="K162" s="47">
        <f t="shared" si="7"/>
        <v>447.22222222222217</v>
      </c>
    </row>
    <row r="163" spans="1:11" hidden="1">
      <c r="A163" s="47">
        <v>161</v>
      </c>
      <c r="B163" s="9" t="s">
        <v>187</v>
      </c>
      <c r="D163" s="8">
        <v>60</v>
      </c>
      <c r="E163" s="8">
        <v>30</v>
      </c>
      <c r="F163" s="8">
        <v>75</v>
      </c>
      <c r="G163" s="8">
        <v>15</v>
      </c>
      <c r="H163" s="8">
        <v>45</v>
      </c>
      <c r="I163" s="8">
        <v>25</v>
      </c>
      <c r="J163" s="47">
        <f t="shared" si="6"/>
        <v>41.666666666666664</v>
      </c>
      <c r="K163" s="47">
        <f t="shared" si="7"/>
        <v>283.88888888888891</v>
      </c>
    </row>
    <row r="164" spans="1:11" hidden="1">
      <c r="A164" s="47">
        <v>162</v>
      </c>
      <c r="B164" s="9" t="s">
        <v>188</v>
      </c>
      <c r="D164" s="8">
        <v>85</v>
      </c>
      <c r="E164" s="8">
        <v>80</v>
      </c>
      <c r="F164" s="8">
        <v>80</v>
      </c>
      <c r="G164" s="8">
        <v>60</v>
      </c>
      <c r="H164" s="8">
        <v>60</v>
      </c>
      <c r="I164" s="8">
        <v>85</v>
      </c>
      <c r="J164" s="47">
        <f t="shared" si="6"/>
        <v>75</v>
      </c>
      <c r="K164" s="47">
        <f t="shared" si="7"/>
        <v>544.44444444444434</v>
      </c>
    </row>
    <row r="165" spans="1:11" hidden="1">
      <c r="A165" s="47">
        <v>163</v>
      </c>
      <c r="B165" s="9" t="s">
        <v>189</v>
      </c>
      <c r="D165" s="8">
        <v>80</v>
      </c>
      <c r="E165" s="8">
        <v>30</v>
      </c>
      <c r="F165" s="8">
        <v>75</v>
      </c>
      <c r="G165" s="8">
        <v>50</v>
      </c>
      <c r="H165" s="8">
        <v>90</v>
      </c>
      <c r="I165" s="8">
        <v>70</v>
      </c>
      <c r="J165" s="47">
        <f t="shared" si="6"/>
        <v>65.833333333333329</v>
      </c>
      <c r="K165" s="47">
        <f t="shared" si="7"/>
        <v>447.22222222222217</v>
      </c>
    </row>
    <row r="166" spans="1:11" hidden="1">
      <c r="A166" s="47">
        <v>164</v>
      </c>
      <c r="B166" s="9" t="s">
        <v>190</v>
      </c>
      <c r="D166" s="8">
        <v>70</v>
      </c>
      <c r="E166" s="8">
        <v>70</v>
      </c>
      <c r="F166" s="8">
        <v>65</v>
      </c>
      <c r="G166" s="8">
        <v>55</v>
      </c>
      <c r="H166" s="8">
        <v>90</v>
      </c>
      <c r="I166" s="8">
        <v>75</v>
      </c>
      <c r="J166" s="47">
        <f t="shared" si="6"/>
        <v>70.833333333333329</v>
      </c>
      <c r="K166" s="47">
        <f t="shared" si="7"/>
        <v>497.77777777777777</v>
      </c>
    </row>
    <row r="167" spans="1:11" hidden="1">
      <c r="A167" s="47">
        <v>165</v>
      </c>
      <c r="B167" s="9" t="s">
        <v>191</v>
      </c>
      <c r="D167" s="8">
        <v>50</v>
      </c>
      <c r="E167" s="8">
        <v>50</v>
      </c>
      <c r="F167" s="8">
        <v>65</v>
      </c>
      <c r="G167" s="8">
        <v>30</v>
      </c>
      <c r="H167" s="8">
        <v>55</v>
      </c>
      <c r="I167" s="8">
        <v>40</v>
      </c>
      <c r="J167" s="47">
        <f t="shared" si="6"/>
        <v>48.333333333333336</v>
      </c>
      <c r="K167" s="47">
        <f t="shared" si="7"/>
        <v>334.44444444444446</v>
      </c>
    </row>
    <row r="168" spans="1:11" hidden="1">
      <c r="A168" s="47">
        <v>166</v>
      </c>
      <c r="B168" s="9" t="s">
        <v>192</v>
      </c>
      <c r="D168" s="8">
        <v>95</v>
      </c>
      <c r="E168" s="8">
        <v>65</v>
      </c>
      <c r="F168" s="8">
        <v>80</v>
      </c>
      <c r="G168" s="8">
        <v>45</v>
      </c>
      <c r="H168" s="8">
        <v>85</v>
      </c>
      <c r="I168" s="8">
        <v>85</v>
      </c>
      <c r="J168" s="47">
        <f t="shared" si="6"/>
        <v>75.833333333333329</v>
      </c>
      <c r="K168" s="47">
        <f t="shared" si="7"/>
        <v>544.44444444444434</v>
      </c>
    </row>
    <row r="169" spans="1:11" hidden="1">
      <c r="A169" s="47">
        <v>167</v>
      </c>
      <c r="B169" s="9" t="s">
        <v>193</v>
      </c>
      <c r="D169" s="8">
        <v>35</v>
      </c>
      <c r="E169" s="8">
        <v>25</v>
      </c>
      <c r="F169" s="8">
        <v>60</v>
      </c>
      <c r="G169" s="8">
        <v>65</v>
      </c>
      <c r="H169" s="8">
        <v>55</v>
      </c>
      <c r="I169" s="8">
        <v>55</v>
      </c>
      <c r="J169" s="47">
        <f t="shared" si="6"/>
        <v>49.166666666666664</v>
      </c>
      <c r="K169" s="47">
        <f t="shared" si="7"/>
        <v>318.88888888888886</v>
      </c>
    </row>
    <row r="170" spans="1:11" hidden="1">
      <c r="A170" s="47">
        <v>168</v>
      </c>
      <c r="B170" s="9" t="s">
        <v>194</v>
      </c>
      <c r="D170" s="8">
        <v>60</v>
      </c>
      <c r="E170" s="8">
        <v>40</v>
      </c>
      <c r="F170" s="8">
        <v>30</v>
      </c>
      <c r="G170" s="8">
        <v>40</v>
      </c>
      <c r="H170" s="8">
        <v>20</v>
      </c>
      <c r="I170" s="8">
        <v>25</v>
      </c>
      <c r="J170" s="47">
        <f t="shared" si="6"/>
        <v>35.833333333333336</v>
      </c>
      <c r="K170" s="47">
        <f t="shared" si="7"/>
        <v>264.44444444444446</v>
      </c>
    </row>
    <row r="171" spans="1:11" hidden="1">
      <c r="A171" s="47">
        <v>169</v>
      </c>
      <c r="B171" s="9" t="s">
        <v>195</v>
      </c>
      <c r="D171" s="8">
        <v>80</v>
      </c>
      <c r="E171" s="8">
        <v>40</v>
      </c>
      <c r="F171" s="8">
        <v>75</v>
      </c>
      <c r="G171" s="8">
        <v>50</v>
      </c>
      <c r="H171" s="8">
        <v>75</v>
      </c>
      <c r="I171" s="8">
        <v>70</v>
      </c>
      <c r="J171" s="47">
        <f t="shared" si="6"/>
        <v>65</v>
      </c>
      <c r="K171" s="47">
        <f t="shared" si="7"/>
        <v>451.11111111111109</v>
      </c>
    </row>
    <row r="172" spans="1:11" hidden="1">
      <c r="A172" s="47">
        <v>170</v>
      </c>
      <c r="B172" s="9" t="s">
        <v>196</v>
      </c>
      <c r="D172" s="8">
        <v>20</v>
      </c>
      <c r="E172" s="8">
        <v>35</v>
      </c>
      <c r="F172" s="8">
        <v>45</v>
      </c>
      <c r="G172" s="8">
        <v>10</v>
      </c>
      <c r="H172" s="8">
        <v>40</v>
      </c>
      <c r="I172" s="8">
        <v>5</v>
      </c>
      <c r="J172" s="47">
        <f t="shared" si="6"/>
        <v>25.833333333333332</v>
      </c>
      <c r="K172" s="47">
        <f t="shared" si="7"/>
        <v>167.22222222222223</v>
      </c>
    </row>
    <row r="173" spans="1:11" hidden="1">
      <c r="A173" s="47">
        <v>171</v>
      </c>
      <c r="B173" s="9" t="s">
        <v>197</v>
      </c>
      <c r="D173" s="8">
        <v>95</v>
      </c>
      <c r="E173" s="8">
        <v>80</v>
      </c>
      <c r="F173" s="8">
        <v>100</v>
      </c>
      <c r="G173" s="8">
        <v>80</v>
      </c>
      <c r="H173" s="8">
        <v>90</v>
      </c>
      <c r="I173" s="8">
        <v>80</v>
      </c>
      <c r="J173" s="47">
        <f t="shared" si="6"/>
        <v>87.5</v>
      </c>
      <c r="K173" s="47">
        <f t="shared" si="7"/>
        <v>606.66666666666674</v>
      </c>
    </row>
    <row r="174" spans="1:11" hidden="1">
      <c r="A174" s="47">
        <v>172</v>
      </c>
      <c r="B174" s="9" t="s">
        <v>198</v>
      </c>
      <c r="D174" s="8">
        <v>75</v>
      </c>
      <c r="E174" s="8">
        <v>50</v>
      </c>
      <c r="F174" s="8">
        <v>85</v>
      </c>
      <c r="G174" s="8">
        <v>50</v>
      </c>
      <c r="H174" s="8">
        <v>80</v>
      </c>
      <c r="I174" s="8">
        <v>85</v>
      </c>
      <c r="J174" s="47">
        <f t="shared" si="6"/>
        <v>70.833333333333329</v>
      </c>
      <c r="K174" s="47">
        <f t="shared" si="7"/>
        <v>493.88888888888891</v>
      </c>
    </row>
    <row r="175" spans="1:11" hidden="1">
      <c r="A175" s="47">
        <v>173</v>
      </c>
      <c r="B175" s="9" t="s">
        <v>103</v>
      </c>
      <c r="D175" s="8">
        <v>100</v>
      </c>
      <c r="E175" s="8">
        <v>100</v>
      </c>
      <c r="F175" s="8">
        <v>100</v>
      </c>
      <c r="G175" s="8">
        <v>65</v>
      </c>
      <c r="H175" s="8">
        <v>95</v>
      </c>
      <c r="I175" s="8">
        <v>90</v>
      </c>
      <c r="J175" s="47">
        <f t="shared" si="6"/>
        <v>91.666666666666671</v>
      </c>
      <c r="K175" s="47">
        <f t="shared" si="7"/>
        <v>653.33333333333326</v>
      </c>
    </row>
    <row r="176" spans="1:11" hidden="1">
      <c r="A176" s="47">
        <v>174</v>
      </c>
      <c r="B176" s="9" t="s">
        <v>199</v>
      </c>
      <c r="D176" s="8">
        <v>50</v>
      </c>
      <c r="E176" s="8">
        <v>30</v>
      </c>
      <c r="F176" s="8">
        <v>20</v>
      </c>
      <c r="G176" s="8">
        <v>30</v>
      </c>
      <c r="H176" s="8">
        <v>40</v>
      </c>
      <c r="I176" s="8">
        <v>40</v>
      </c>
      <c r="J176" s="47">
        <f t="shared" si="6"/>
        <v>35</v>
      </c>
      <c r="K176" s="47">
        <f t="shared" si="7"/>
        <v>256.66666666666663</v>
      </c>
    </row>
    <row r="177" spans="1:11" hidden="1">
      <c r="A177" s="47">
        <v>175</v>
      </c>
      <c r="B177" s="9" t="s">
        <v>200</v>
      </c>
      <c r="D177" s="8">
        <v>80</v>
      </c>
      <c r="E177" s="8">
        <v>70</v>
      </c>
      <c r="F177" s="8">
        <v>75</v>
      </c>
      <c r="G177" s="8">
        <v>60</v>
      </c>
      <c r="H177" s="8">
        <v>95</v>
      </c>
      <c r="I177" s="8">
        <v>85</v>
      </c>
      <c r="J177" s="47">
        <f t="shared" si="6"/>
        <v>77.5</v>
      </c>
      <c r="K177" s="47">
        <f t="shared" si="7"/>
        <v>544.44444444444434</v>
      </c>
    </row>
    <row r="178" spans="1:11" hidden="1">
      <c r="A178" s="47">
        <v>176</v>
      </c>
      <c r="B178" s="9" t="s">
        <v>201</v>
      </c>
      <c r="D178" s="8">
        <v>55</v>
      </c>
      <c r="E178" s="8">
        <v>40</v>
      </c>
      <c r="F178" s="8">
        <v>80</v>
      </c>
      <c r="G178" s="8">
        <v>25</v>
      </c>
      <c r="H178" s="8">
        <v>80</v>
      </c>
      <c r="I178" s="8">
        <v>90</v>
      </c>
      <c r="J178" s="47">
        <f t="shared" si="6"/>
        <v>61.666666666666664</v>
      </c>
      <c r="K178" s="47">
        <f t="shared" si="7"/>
        <v>431.66666666666669</v>
      </c>
    </row>
    <row r="179" spans="1:11" hidden="1">
      <c r="A179" s="47">
        <v>177</v>
      </c>
      <c r="B179" s="9" t="s">
        <v>202</v>
      </c>
      <c r="D179" s="8">
        <v>10</v>
      </c>
      <c r="E179" s="8">
        <v>15</v>
      </c>
      <c r="F179" s="8">
        <v>45</v>
      </c>
      <c r="G179" s="8">
        <v>20</v>
      </c>
      <c r="H179" s="8">
        <v>55</v>
      </c>
      <c r="I179" s="8">
        <v>45</v>
      </c>
      <c r="J179" s="47">
        <f t="shared" si="6"/>
        <v>31.666666666666668</v>
      </c>
      <c r="K179" s="47">
        <f t="shared" si="7"/>
        <v>202.22222222222223</v>
      </c>
    </row>
    <row r="180" spans="1:11" hidden="1">
      <c r="A180" s="47">
        <v>178</v>
      </c>
      <c r="B180" s="9" t="s">
        <v>203</v>
      </c>
      <c r="D180" s="8">
        <v>65</v>
      </c>
      <c r="E180" s="8">
        <v>70</v>
      </c>
      <c r="F180" s="8">
        <v>85</v>
      </c>
      <c r="G180" s="8">
        <v>50</v>
      </c>
      <c r="H180" s="8">
        <v>90</v>
      </c>
      <c r="I180" s="8">
        <v>95</v>
      </c>
      <c r="J180" s="47">
        <f t="shared" si="6"/>
        <v>75.833333333333329</v>
      </c>
      <c r="K180" s="47">
        <f t="shared" si="7"/>
        <v>532.77777777777783</v>
      </c>
    </row>
    <row r="181" spans="1:11" hidden="1">
      <c r="A181" s="47">
        <v>179</v>
      </c>
      <c r="B181" s="9" t="s">
        <v>204</v>
      </c>
      <c r="D181" s="8">
        <v>45</v>
      </c>
      <c r="E181" s="8">
        <v>45</v>
      </c>
      <c r="F181" s="8">
        <v>40</v>
      </c>
      <c r="G181" s="8">
        <v>40</v>
      </c>
      <c r="H181" s="8">
        <v>65</v>
      </c>
      <c r="I181" s="8">
        <v>40</v>
      </c>
      <c r="J181" s="47">
        <f t="shared" si="6"/>
        <v>45.833333333333336</v>
      </c>
      <c r="K181" s="47">
        <f t="shared" si="7"/>
        <v>315</v>
      </c>
    </row>
    <row r="182" spans="1:11" hidden="1">
      <c r="A182" s="47">
        <v>180</v>
      </c>
      <c r="B182" s="9" t="s">
        <v>205</v>
      </c>
      <c r="D182" s="8">
        <v>20</v>
      </c>
      <c r="E182" s="8">
        <v>5</v>
      </c>
      <c r="F182" s="8">
        <v>30</v>
      </c>
      <c r="G182" s="8">
        <v>25</v>
      </c>
      <c r="H182" s="8">
        <v>30</v>
      </c>
      <c r="I182" s="8">
        <v>40</v>
      </c>
      <c r="J182" s="47">
        <f t="shared" si="6"/>
        <v>25</v>
      </c>
      <c r="K182" s="47">
        <f t="shared" si="7"/>
        <v>167.22222222222223</v>
      </c>
    </row>
    <row r="183" spans="1:11" hidden="1">
      <c r="A183" s="47">
        <v>181</v>
      </c>
      <c r="B183" s="9" t="s">
        <v>206</v>
      </c>
      <c r="D183" s="8">
        <v>75</v>
      </c>
      <c r="E183" s="8">
        <v>35</v>
      </c>
      <c r="F183" s="8">
        <v>75</v>
      </c>
      <c r="G183" s="8">
        <v>65</v>
      </c>
      <c r="H183" s="8">
        <v>70</v>
      </c>
      <c r="I183" s="8">
        <v>90</v>
      </c>
      <c r="J183" s="47">
        <f t="shared" si="6"/>
        <v>68.333333333333329</v>
      </c>
      <c r="K183" s="47">
        <f t="shared" si="7"/>
        <v>474.4444444444444</v>
      </c>
    </row>
    <row r="184" spans="1:11" hidden="1">
      <c r="A184" s="47">
        <v>182</v>
      </c>
      <c r="B184" s="9" t="s">
        <v>207</v>
      </c>
      <c r="D184" s="8">
        <v>10</v>
      </c>
      <c r="E184" s="8">
        <v>35</v>
      </c>
      <c r="F184" s="8">
        <v>25</v>
      </c>
      <c r="G184" s="8">
        <v>35</v>
      </c>
      <c r="H184" s="8">
        <v>25</v>
      </c>
      <c r="I184" s="8">
        <v>30</v>
      </c>
      <c r="J184" s="47">
        <f t="shared" si="6"/>
        <v>26.666666666666668</v>
      </c>
      <c r="K184" s="47">
        <f t="shared" si="7"/>
        <v>182.7777777777778</v>
      </c>
    </row>
    <row r="185" spans="1:11" hidden="1">
      <c r="A185" s="47">
        <v>183</v>
      </c>
      <c r="B185" s="9" t="s">
        <v>208</v>
      </c>
      <c r="D185" s="8">
        <v>65</v>
      </c>
      <c r="E185" s="8">
        <v>40</v>
      </c>
      <c r="F185" s="8">
        <v>55</v>
      </c>
      <c r="G185" s="8">
        <v>45</v>
      </c>
      <c r="H185" s="8">
        <v>85</v>
      </c>
      <c r="I185" s="8">
        <v>85</v>
      </c>
      <c r="J185" s="47">
        <f t="shared" si="6"/>
        <v>62.5</v>
      </c>
      <c r="K185" s="47">
        <f t="shared" si="7"/>
        <v>439.44444444444446</v>
      </c>
    </row>
    <row r="186" spans="1:11" hidden="1">
      <c r="A186" s="47">
        <v>184</v>
      </c>
      <c r="B186" s="9" t="s">
        <v>209</v>
      </c>
      <c r="D186" s="8">
        <v>35</v>
      </c>
      <c r="E186" s="8">
        <v>30</v>
      </c>
      <c r="F186" s="8">
        <v>10</v>
      </c>
      <c r="G186" s="8">
        <v>25</v>
      </c>
      <c r="H186" s="8">
        <v>25</v>
      </c>
      <c r="I186" s="8">
        <v>30</v>
      </c>
      <c r="J186" s="47">
        <f t="shared" si="6"/>
        <v>25.833333333333332</v>
      </c>
      <c r="K186" s="47">
        <f t="shared" si="7"/>
        <v>194.44444444444446</v>
      </c>
    </row>
    <row r="187" spans="1:11" hidden="1">
      <c r="A187" s="47">
        <v>185</v>
      </c>
      <c r="B187" s="9" t="s">
        <v>210</v>
      </c>
      <c r="D187" s="8">
        <v>30</v>
      </c>
      <c r="E187" s="8">
        <v>20</v>
      </c>
      <c r="F187" s="8">
        <v>5</v>
      </c>
      <c r="G187" s="8">
        <v>10</v>
      </c>
      <c r="H187" s="8">
        <v>30</v>
      </c>
      <c r="I187" s="8">
        <v>30</v>
      </c>
      <c r="J187" s="47">
        <f t="shared" si="6"/>
        <v>20.833333333333332</v>
      </c>
      <c r="K187" s="47">
        <f t="shared" si="7"/>
        <v>159.44444444444443</v>
      </c>
    </row>
    <row r="188" spans="1:11" hidden="1">
      <c r="A188" s="47">
        <v>186</v>
      </c>
      <c r="B188" s="9" t="s">
        <v>211</v>
      </c>
      <c r="D188" s="8">
        <v>70</v>
      </c>
      <c r="E188" s="8">
        <v>60</v>
      </c>
      <c r="F188" s="8">
        <v>80</v>
      </c>
      <c r="G188" s="8">
        <v>75</v>
      </c>
      <c r="H188" s="8">
        <v>75</v>
      </c>
      <c r="I188" s="8">
        <v>70</v>
      </c>
      <c r="J188" s="47">
        <f t="shared" si="6"/>
        <v>71.666666666666671</v>
      </c>
      <c r="K188" s="47">
        <f t="shared" si="7"/>
        <v>489.99999999999994</v>
      </c>
    </row>
    <row r="189" spans="1:11" hidden="1">
      <c r="A189" s="47">
        <v>187</v>
      </c>
      <c r="B189" s="9" t="s">
        <v>212</v>
      </c>
      <c r="D189" s="8">
        <v>55</v>
      </c>
      <c r="E189" s="8">
        <v>40</v>
      </c>
      <c r="F189" s="8">
        <v>70</v>
      </c>
      <c r="G189" s="8">
        <v>35</v>
      </c>
      <c r="H189" s="8">
        <v>85</v>
      </c>
      <c r="I189" s="8">
        <v>60</v>
      </c>
      <c r="J189" s="47">
        <f t="shared" si="6"/>
        <v>57.5</v>
      </c>
      <c r="K189" s="47">
        <f t="shared" si="7"/>
        <v>388.88888888888891</v>
      </c>
    </row>
    <row r="190" spans="1:11" hidden="1">
      <c r="A190" s="47">
        <v>188</v>
      </c>
      <c r="B190" s="9" t="s">
        <v>214</v>
      </c>
      <c r="D190" s="8">
        <v>35</v>
      </c>
      <c r="E190" s="8">
        <v>30</v>
      </c>
      <c r="F190" s="8">
        <v>45</v>
      </c>
      <c r="G190" s="8">
        <v>30</v>
      </c>
      <c r="H190" s="8">
        <v>35</v>
      </c>
      <c r="I190" s="8">
        <v>45</v>
      </c>
      <c r="J190" s="47">
        <f t="shared" si="6"/>
        <v>36.666666666666664</v>
      </c>
      <c r="K190" s="47">
        <f t="shared" si="7"/>
        <v>256.66666666666663</v>
      </c>
    </row>
    <row r="191" spans="1:11" hidden="1">
      <c r="A191" s="47">
        <v>189</v>
      </c>
      <c r="B191" s="9" t="s">
        <v>215</v>
      </c>
      <c r="D191" s="8">
        <v>80</v>
      </c>
      <c r="E191" s="8">
        <v>45</v>
      </c>
      <c r="F191" s="8">
        <v>90</v>
      </c>
      <c r="G191" s="8">
        <v>35</v>
      </c>
      <c r="H191" s="8">
        <v>80</v>
      </c>
      <c r="I191" s="8">
        <v>60</v>
      </c>
      <c r="J191" s="47">
        <f t="shared" si="6"/>
        <v>65</v>
      </c>
      <c r="K191" s="47">
        <f t="shared" si="7"/>
        <v>447.22222222222217</v>
      </c>
    </row>
    <row r="192" spans="1:11" hidden="1">
      <c r="A192" s="47">
        <v>190</v>
      </c>
      <c r="B192" s="9" t="s">
        <v>216</v>
      </c>
      <c r="D192" s="8">
        <v>20</v>
      </c>
      <c r="E192" s="8">
        <v>40</v>
      </c>
      <c r="F192" s="8">
        <v>20</v>
      </c>
      <c r="G192" s="8">
        <v>35</v>
      </c>
      <c r="H192" s="8">
        <v>35</v>
      </c>
      <c r="I192" s="8">
        <v>40</v>
      </c>
      <c r="J192" s="47">
        <f t="shared" si="6"/>
        <v>31.666666666666668</v>
      </c>
      <c r="K192" s="47">
        <f t="shared" si="7"/>
        <v>225.55555555555554</v>
      </c>
    </row>
    <row r="193" spans="1:11" hidden="1">
      <c r="A193" s="47">
        <v>191</v>
      </c>
      <c r="B193" s="9" t="s">
        <v>217</v>
      </c>
      <c r="D193" s="8">
        <v>45</v>
      </c>
      <c r="E193" s="8">
        <v>40</v>
      </c>
      <c r="F193" s="8">
        <v>60</v>
      </c>
      <c r="G193" s="8">
        <v>20</v>
      </c>
      <c r="H193" s="8">
        <v>65</v>
      </c>
      <c r="I193" s="8">
        <v>55</v>
      </c>
      <c r="J193" s="47">
        <f t="shared" si="6"/>
        <v>47.5</v>
      </c>
      <c r="K193" s="47">
        <f t="shared" si="7"/>
        <v>330.55555555555554</v>
      </c>
    </row>
    <row r="194" spans="1:11" hidden="1">
      <c r="A194" s="47">
        <v>192</v>
      </c>
      <c r="B194" s="9" t="s">
        <v>218</v>
      </c>
      <c r="D194" s="8">
        <v>30</v>
      </c>
      <c r="E194" s="8">
        <v>30</v>
      </c>
      <c r="F194" s="8">
        <v>55</v>
      </c>
      <c r="G194" s="8">
        <v>20</v>
      </c>
      <c r="H194" s="8">
        <v>55</v>
      </c>
      <c r="I194" s="8">
        <v>35</v>
      </c>
      <c r="J194" s="47">
        <f t="shared" si="6"/>
        <v>37.5</v>
      </c>
      <c r="K194" s="47">
        <f t="shared" si="7"/>
        <v>248.88888888888889</v>
      </c>
    </row>
    <row r="195" spans="1:11" hidden="1">
      <c r="A195" s="47">
        <v>193</v>
      </c>
      <c r="B195" s="9" t="s">
        <v>219</v>
      </c>
      <c r="D195" s="8">
        <v>80</v>
      </c>
      <c r="E195" s="8">
        <v>90</v>
      </c>
      <c r="F195" s="8">
        <v>90</v>
      </c>
      <c r="G195" s="8">
        <v>50</v>
      </c>
      <c r="H195" s="8">
        <v>95</v>
      </c>
      <c r="I195" s="8">
        <v>95</v>
      </c>
      <c r="J195" s="47">
        <f t="shared" si="6"/>
        <v>83.333333333333329</v>
      </c>
      <c r="K195" s="47">
        <f t="shared" si="7"/>
        <v>595</v>
      </c>
    </row>
    <row r="196" spans="1:11" hidden="1">
      <c r="A196" s="47">
        <v>194</v>
      </c>
      <c r="B196" s="9" t="s">
        <v>220</v>
      </c>
      <c r="D196" s="8">
        <v>65</v>
      </c>
      <c r="E196" s="8">
        <v>50</v>
      </c>
      <c r="F196" s="8">
        <v>65</v>
      </c>
      <c r="G196" s="8">
        <v>45</v>
      </c>
      <c r="H196" s="8">
        <v>85</v>
      </c>
      <c r="I196" s="8">
        <v>60</v>
      </c>
      <c r="J196" s="47">
        <f t="shared" ref="J196:J227" si="8">SUM(D196:I196)/6</f>
        <v>61.666666666666664</v>
      </c>
      <c r="K196" s="47">
        <f t="shared" ref="K196:K227" si="9">SUM((( (D196*4+E196*4+F196*2+G196*2+H196*2+I196*4)/18)/100)*700)</f>
        <v>423.88888888888891</v>
      </c>
    </row>
    <row r="197" spans="1:11" hidden="1">
      <c r="A197" s="47">
        <v>195</v>
      </c>
      <c r="B197" s="9" t="s">
        <v>221</v>
      </c>
      <c r="D197" s="8">
        <v>35</v>
      </c>
      <c r="E197" s="8">
        <v>45</v>
      </c>
      <c r="F197" s="8">
        <v>55</v>
      </c>
      <c r="G197" s="8">
        <v>30</v>
      </c>
      <c r="H197" s="8">
        <v>65</v>
      </c>
      <c r="I197" s="8">
        <v>25</v>
      </c>
      <c r="J197" s="47">
        <f t="shared" si="8"/>
        <v>42.5</v>
      </c>
      <c r="K197" s="47">
        <f t="shared" si="9"/>
        <v>280</v>
      </c>
    </row>
    <row r="198" spans="1:11" hidden="1">
      <c r="A198" s="47">
        <v>196</v>
      </c>
      <c r="B198" s="9" t="s">
        <v>222</v>
      </c>
      <c r="D198" s="8">
        <v>80</v>
      </c>
      <c r="E198" s="8">
        <v>80</v>
      </c>
      <c r="F198" s="8">
        <v>95</v>
      </c>
      <c r="G198" s="8">
        <v>80</v>
      </c>
      <c r="H198" s="8">
        <v>95</v>
      </c>
      <c r="I198" s="8">
        <v>90</v>
      </c>
      <c r="J198" s="47">
        <f t="shared" si="8"/>
        <v>86.666666666666671</v>
      </c>
      <c r="K198" s="47">
        <f t="shared" si="9"/>
        <v>598.88888888888891</v>
      </c>
    </row>
    <row r="199" spans="1:11" hidden="1">
      <c r="A199" s="47">
        <v>197</v>
      </c>
      <c r="B199" s="9" t="s">
        <v>223</v>
      </c>
      <c r="D199" s="8">
        <v>30</v>
      </c>
      <c r="E199" s="8">
        <v>35</v>
      </c>
      <c r="F199" s="8">
        <v>30</v>
      </c>
      <c r="G199" s="8">
        <v>20</v>
      </c>
      <c r="H199" s="8">
        <v>35</v>
      </c>
      <c r="I199" s="8">
        <v>30</v>
      </c>
      <c r="J199" s="47">
        <f t="shared" si="8"/>
        <v>30</v>
      </c>
      <c r="K199" s="47">
        <f t="shared" si="9"/>
        <v>213.88888888888891</v>
      </c>
    </row>
    <row r="200" spans="1:11" hidden="1">
      <c r="A200" s="47">
        <v>198</v>
      </c>
      <c r="B200" s="9" t="s">
        <v>224</v>
      </c>
      <c r="D200" s="8">
        <v>65</v>
      </c>
      <c r="E200" s="8">
        <v>25</v>
      </c>
      <c r="F200" s="8">
        <v>50</v>
      </c>
      <c r="G200" s="8">
        <v>25</v>
      </c>
      <c r="H200" s="8">
        <v>75</v>
      </c>
      <c r="I200" s="8">
        <v>40</v>
      </c>
      <c r="J200" s="47">
        <f t="shared" si="8"/>
        <v>46.666666666666664</v>
      </c>
      <c r="K200" s="47">
        <f t="shared" si="9"/>
        <v>318.88888888888886</v>
      </c>
    </row>
    <row r="201" spans="1:11" hidden="1">
      <c r="A201" s="47">
        <v>199</v>
      </c>
      <c r="B201" s="9" t="s">
        <v>1959</v>
      </c>
      <c r="D201" s="8">
        <v>90</v>
      </c>
      <c r="E201" s="8">
        <v>60</v>
      </c>
      <c r="F201" s="8">
        <v>75</v>
      </c>
      <c r="G201" s="8">
        <v>55</v>
      </c>
      <c r="H201" s="8">
        <v>80</v>
      </c>
      <c r="I201" s="8">
        <v>85</v>
      </c>
      <c r="J201" s="47">
        <f t="shared" si="8"/>
        <v>74.166666666666671</v>
      </c>
      <c r="K201" s="47">
        <f t="shared" si="9"/>
        <v>528.88888888888891</v>
      </c>
    </row>
    <row r="202" spans="1:11" hidden="1">
      <c r="A202" s="47">
        <v>200</v>
      </c>
      <c r="B202" s="9" t="s">
        <v>1960</v>
      </c>
      <c r="D202" s="8">
        <v>20</v>
      </c>
      <c r="E202" s="8">
        <v>40</v>
      </c>
      <c r="F202" s="8">
        <v>50</v>
      </c>
      <c r="G202" s="11"/>
      <c r="H202" s="8">
        <v>35</v>
      </c>
      <c r="I202" s="8">
        <v>45</v>
      </c>
      <c r="J202" s="47">
        <f t="shared" si="8"/>
        <v>31.666666666666668</v>
      </c>
      <c r="K202" s="47">
        <f t="shared" si="9"/>
        <v>229.44444444444446</v>
      </c>
    </row>
    <row r="203" spans="1:11" hidden="1">
      <c r="A203" s="47">
        <v>201</v>
      </c>
      <c r="B203" s="9" t="s">
        <v>1961</v>
      </c>
      <c r="D203" s="8">
        <v>90</v>
      </c>
      <c r="E203" s="8">
        <v>80</v>
      </c>
      <c r="F203" s="8">
        <v>95</v>
      </c>
      <c r="G203" s="8">
        <v>55</v>
      </c>
      <c r="H203" s="8">
        <v>90</v>
      </c>
      <c r="I203" s="8">
        <v>85</v>
      </c>
      <c r="J203" s="47">
        <f t="shared" si="8"/>
        <v>82.5</v>
      </c>
      <c r="K203" s="47">
        <f t="shared" si="9"/>
        <v>583.33333333333326</v>
      </c>
    </row>
    <row r="204" spans="1:11" hidden="1">
      <c r="A204" s="47">
        <v>202</v>
      </c>
      <c r="B204" s="9" t="s">
        <v>1962</v>
      </c>
      <c r="D204" s="8">
        <v>90</v>
      </c>
      <c r="E204" s="8">
        <v>70</v>
      </c>
      <c r="F204" s="8">
        <v>100</v>
      </c>
      <c r="G204" s="8">
        <v>80</v>
      </c>
      <c r="H204" s="8">
        <v>95</v>
      </c>
      <c r="I204" s="8">
        <v>90</v>
      </c>
      <c r="J204" s="47">
        <f t="shared" si="8"/>
        <v>87.5</v>
      </c>
      <c r="K204" s="47">
        <f t="shared" si="9"/>
        <v>602.77777777777783</v>
      </c>
    </row>
    <row r="205" spans="1:11" hidden="1">
      <c r="A205" s="47">
        <v>203</v>
      </c>
      <c r="B205" s="9" t="s">
        <v>1963</v>
      </c>
      <c r="D205" s="8">
        <v>70</v>
      </c>
      <c r="E205" s="8">
        <v>50</v>
      </c>
      <c r="F205" s="8">
        <v>90</v>
      </c>
      <c r="G205" s="8">
        <v>55</v>
      </c>
      <c r="H205" s="8">
        <v>95</v>
      </c>
      <c r="I205" s="8">
        <v>75</v>
      </c>
      <c r="J205" s="47">
        <f t="shared" si="8"/>
        <v>72.5</v>
      </c>
      <c r="K205" s="47">
        <f t="shared" si="9"/>
        <v>489.99999999999994</v>
      </c>
    </row>
    <row r="206" spans="1:11" hidden="1">
      <c r="A206" s="47">
        <v>204</v>
      </c>
      <c r="B206" s="9" t="s">
        <v>1964</v>
      </c>
      <c r="D206" s="8">
        <v>55</v>
      </c>
      <c r="E206" s="8">
        <v>50</v>
      </c>
      <c r="F206" s="8">
        <v>70</v>
      </c>
      <c r="G206" s="8">
        <v>5</v>
      </c>
      <c r="H206" s="8">
        <v>90</v>
      </c>
      <c r="I206" s="8">
        <v>50</v>
      </c>
      <c r="J206" s="47">
        <f t="shared" si="8"/>
        <v>53.333333333333336</v>
      </c>
      <c r="K206" s="47">
        <f t="shared" si="9"/>
        <v>369.44444444444446</v>
      </c>
    </row>
    <row r="207" spans="1:11" hidden="1">
      <c r="A207" s="47">
        <v>205</v>
      </c>
      <c r="B207" s="9" t="s">
        <v>1965</v>
      </c>
      <c r="D207" s="8">
        <v>85</v>
      </c>
      <c r="E207" s="8">
        <v>70</v>
      </c>
      <c r="F207" s="8">
        <v>80</v>
      </c>
      <c r="G207" s="8">
        <v>55</v>
      </c>
      <c r="H207" s="8">
        <v>80</v>
      </c>
      <c r="I207" s="8">
        <v>85</v>
      </c>
      <c r="J207" s="47">
        <f t="shared" si="8"/>
        <v>75.833333333333329</v>
      </c>
      <c r="K207" s="47">
        <f t="shared" si="9"/>
        <v>540.55555555555554</v>
      </c>
    </row>
    <row r="208" spans="1:11" hidden="1">
      <c r="A208" s="47">
        <v>206</v>
      </c>
      <c r="B208" s="9" t="s">
        <v>1966</v>
      </c>
      <c r="D208" s="8">
        <v>55</v>
      </c>
      <c r="E208" s="8">
        <v>35</v>
      </c>
      <c r="F208" s="8">
        <v>55</v>
      </c>
      <c r="G208" s="8">
        <v>25</v>
      </c>
      <c r="H208" s="8">
        <v>60</v>
      </c>
      <c r="I208" s="8">
        <v>50</v>
      </c>
      <c r="J208" s="47">
        <f t="shared" si="8"/>
        <v>46.666666666666664</v>
      </c>
      <c r="K208" s="47">
        <f t="shared" si="9"/>
        <v>326.66666666666663</v>
      </c>
    </row>
    <row r="209" spans="1:11" hidden="1">
      <c r="A209" s="47">
        <v>207</v>
      </c>
      <c r="B209" s="9" t="s">
        <v>1967</v>
      </c>
      <c r="D209" s="8">
        <v>95</v>
      </c>
      <c r="E209" s="8">
        <v>100</v>
      </c>
      <c r="F209" s="8">
        <v>100</v>
      </c>
      <c r="G209" s="8">
        <v>85</v>
      </c>
      <c r="H209" s="8">
        <v>95</v>
      </c>
      <c r="I209" s="8">
        <v>100</v>
      </c>
      <c r="J209" s="47">
        <f t="shared" si="8"/>
        <v>95.833333333333329</v>
      </c>
      <c r="K209" s="47">
        <f t="shared" si="9"/>
        <v>676.66666666666663</v>
      </c>
    </row>
    <row r="210" spans="1:11" hidden="1">
      <c r="A210" s="47">
        <v>208</v>
      </c>
      <c r="B210" s="9" t="s">
        <v>1968</v>
      </c>
      <c r="D210" s="8">
        <v>70</v>
      </c>
      <c r="E210" s="8">
        <v>50</v>
      </c>
      <c r="F210" s="8">
        <v>95</v>
      </c>
      <c r="G210" s="8">
        <v>30</v>
      </c>
      <c r="H210" s="8">
        <v>90</v>
      </c>
      <c r="I210" s="8">
        <v>40</v>
      </c>
      <c r="J210" s="47">
        <f t="shared" si="8"/>
        <v>62.5</v>
      </c>
      <c r="K210" s="47">
        <f t="shared" si="9"/>
        <v>416.11111111111109</v>
      </c>
    </row>
    <row r="211" spans="1:11" hidden="1">
      <c r="A211" s="47">
        <v>209</v>
      </c>
      <c r="B211" s="9" t="s">
        <v>1969</v>
      </c>
      <c r="D211" s="8">
        <v>60</v>
      </c>
      <c r="E211" s="8">
        <v>45</v>
      </c>
      <c r="F211" s="8">
        <v>60</v>
      </c>
      <c r="G211" s="8">
        <v>35</v>
      </c>
      <c r="H211" s="8">
        <v>90</v>
      </c>
      <c r="I211" s="8">
        <v>35</v>
      </c>
      <c r="J211" s="47">
        <f t="shared" si="8"/>
        <v>54.166666666666664</v>
      </c>
      <c r="K211" s="47">
        <f t="shared" si="9"/>
        <v>361.66666666666663</v>
      </c>
    </row>
    <row r="212" spans="1:11" hidden="1">
      <c r="A212" s="47">
        <v>210</v>
      </c>
      <c r="B212" s="9" t="s">
        <v>1970</v>
      </c>
      <c r="D212" s="8">
        <v>100</v>
      </c>
      <c r="E212" s="8">
        <v>80</v>
      </c>
      <c r="F212" s="8">
        <v>100</v>
      </c>
      <c r="G212" s="8">
        <v>95</v>
      </c>
      <c r="H212" s="8">
        <v>85</v>
      </c>
      <c r="I212" s="8">
        <v>95</v>
      </c>
      <c r="J212" s="47">
        <f t="shared" si="8"/>
        <v>92.5</v>
      </c>
      <c r="K212" s="47">
        <f t="shared" si="9"/>
        <v>645.55555555555554</v>
      </c>
    </row>
    <row r="213" spans="1:11" hidden="1">
      <c r="A213" s="47">
        <v>211</v>
      </c>
      <c r="B213" s="9" t="s">
        <v>1971</v>
      </c>
      <c r="D213" s="8">
        <v>75</v>
      </c>
      <c r="E213" s="8">
        <v>50</v>
      </c>
      <c r="F213" s="8">
        <v>55</v>
      </c>
      <c r="G213" s="8">
        <v>15</v>
      </c>
      <c r="H213" s="8">
        <v>65</v>
      </c>
      <c r="I213" s="8">
        <v>35</v>
      </c>
      <c r="J213" s="47">
        <f t="shared" si="8"/>
        <v>49.166666666666664</v>
      </c>
      <c r="K213" s="47">
        <f t="shared" si="9"/>
        <v>353.88888888888886</v>
      </c>
    </row>
    <row r="214" spans="1:11" hidden="1">
      <c r="A214" s="47">
        <v>212</v>
      </c>
      <c r="B214" s="9" t="s">
        <v>1972</v>
      </c>
      <c r="D214" s="8">
        <v>25</v>
      </c>
      <c r="E214" s="8">
        <v>30</v>
      </c>
      <c r="F214" s="8">
        <v>30</v>
      </c>
      <c r="G214" s="8">
        <v>20</v>
      </c>
      <c r="H214" s="8">
        <v>40</v>
      </c>
      <c r="I214" s="8">
        <v>25</v>
      </c>
      <c r="J214" s="47">
        <f t="shared" si="8"/>
        <v>28.333333333333332</v>
      </c>
      <c r="K214" s="47">
        <f t="shared" si="9"/>
        <v>194.44444444444446</v>
      </c>
    </row>
    <row r="215" spans="1:11" hidden="1">
      <c r="A215" s="47">
        <v>213</v>
      </c>
      <c r="B215" s="9" t="s">
        <v>1973</v>
      </c>
      <c r="D215" s="8">
        <v>55</v>
      </c>
      <c r="E215" s="8">
        <v>30</v>
      </c>
      <c r="F215" s="8">
        <v>55</v>
      </c>
      <c r="G215" s="8">
        <v>20</v>
      </c>
      <c r="H215" s="8">
        <v>60</v>
      </c>
      <c r="I215" s="8">
        <v>30</v>
      </c>
      <c r="J215" s="47">
        <f t="shared" si="8"/>
        <v>41.666666666666664</v>
      </c>
      <c r="K215" s="47">
        <f t="shared" si="9"/>
        <v>283.88888888888891</v>
      </c>
    </row>
    <row r="216" spans="1:11" hidden="1">
      <c r="A216" s="47">
        <v>214</v>
      </c>
      <c r="B216" s="9" t="s">
        <v>1974</v>
      </c>
      <c r="D216" s="8">
        <v>25</v>
      </c>
      <c r="E216" s="8">
        <v>35</v>
      </c>
      <c r="F216" s="8">
        <v>55</v>
      </c>
      <c r="G216" s="8">
        <v>15</v>
      </c>
      <c r="H216" s="8">
        <v>50</v>
      </c>
      <c r="I216" s="8">
        <v>35</v>
      </c>
      <c r="J216" s="47">
        <f t="shared" si="8"/>
        <v>35.833333333333336</v>
      </c>
      <c r="K216" s="47">
        <f t="shared" si="9"/>
        <v>241.11111111111111</v>
      </c>
    </row>
    <row r="217" spans="1:11" hidden="1">
      <c r="A217" s="47">
        <v>215</v>
      </c>
      <c r="B217" s="9" t="s">
        <v>1975</v>
      </c>
      <c r="D217" s="8">
        <v>50</v>
      </c>
      <c r="E217" s="8">
        <v>25</v>
      </c>
      <c r="F217" s="8">
        <v>60</v>
      </c>
      <c r="G217" s="8">
        <v>25</v>
      </c>
      <c r="H217" s="8">
        <v>60</v>
      </c>
      <c r="I217" s="8">
        <v>40</v>
      </c>
      <c r="J217" s="47">
        <f t="shared" si="8"/>
        <v>43.333333333333336</v>
      </c>
      <c r="K217" s="47">
        <f t="shared" si="9"/>
        <v>291.66666666666663</v>
      </c>
    </row>
    <row r="218" spans="1:11" hidden="1">
      <c r="A218" s="47">
        <v>216</v>
      </c>
      <c r="B218" s="9" t="s">
        <v>225</v>
      </c>
      <c r="D218" s="8">
        <v>90</v>
      </c>
      <c r="E218" s="8">
        <v>90</v>
      </c>
      <c r="F218" s="8">
        <v>90</v>
      </c>
      <c r="G218" s="8">
        <v>70</v>
      </c>
      <c r="H218" s="8">
        <v>85</v>
      </c>
      <c r="I218" s="8">
        <v>95</v>
      </c>
      <c r="J218" s="47">
        <f t="shared" si="8"/>
        <v>86.666666666666671</v>
      </c>
      <c r="K218" s="47">
        <f t="shared" si="9"/>
        <v>618.33333333333326</v>
      </c>
    </row>
    <row r="219" spans="1:11" hidden="1">
      <c r="A219" s="47">
        <v>217</v>
      </c>
      <c r="B219" s="9" t="s">
        <v>1976</v>
      </c>
      <c r="D219" s="8">
        <v>85</v>
      </c>
      <c r="E219" s="8">
        <v>50</v>
      </c>
      <c r="F219" s="8">
        <v>90</v>
      </c>
      <c r="G219" s="8">
        <v>50</v>
      </c>
      <c r="H219" s="8">
        <v>70</v>
      </c>
      <c r="I219" s="8">
        <v>55</v>
      </c>
      <c r="J219" s="47">
        <f t="shared" si="8"/>
        <v>66.666666666666671</v>
      </c>
      <c r="K219" s="47">
        <f t="shared" si="9"/>
        <v>458.88888888888891</v>
      </c>
    </row>
    <row r="220" spans="1:11" hidden="1">
      <c r="A220" s="47">
        <v>218</v>
      </c>
      <c r="B220" s="9" t="s">
        <v>1977</v>
      </c>
      <c r="D220" s="8">
        <v>40</v>
      </c>
      <c r="E220" s="8">
        <v>75</v>
      </c>
      <c r="F220" s="8">
        <v>20</v>
      </c>
      <c r="G220" s="8">
        <v>40</v>
      </c>
      <c r="H220" s="8">
        <v>55</v>
      </c>
      <c r="I220" s="8">
        <v>60</v>
      </c>
      <c r="J220" s="47">
        <f t="shared" si="8"/>
        <v>48.333333333333336</v>
      </c>
      <c r="K220" s="47">
        <f t="shared" si="9"/>
        <v>361.66666666666663</v>
      </c>
    </row>
    <row r="221" spans="1:11" hidden="1">
      <c r="A221" s="47">
        <v>219</v>
      </c>
      <c r="B221" s="9" t="s">
        <v>1978</v>
      </c>
      <c r="D221" s="8">
        <v>100</v>
      </c>
      <c r="E221" s="8">
        <v>95</v>
      </c>
      <c r="F221" s="8">
        <v>100</v>
      </c>
      <c r="G221" s="8">
        <v>80</v>
      </c>
      <c r="H221" s="8">
        <v>95</v>
      </c>
      <c r="I221" s="8">
        <v>100</v>
      </c>
      <c r="J221" s="47">
        <f t="shared" si="8"/>
        <v>95</v>
      </c>
      <c r="K221" s="47">
        <f t="shared" si="9"/>
        <v>672.77777777777783</v>
      </c>
    </row>
    <row r="222" spans="1:11" hidden="1">
      <c r="A222" s="47">
        <v>220</v>
      </c>
      <c r="B222" s="9" t="s">
        <v>1979</v>
      </c>
      <c r="D222" s="8">
        <v>45</v>
      </c>
      <c r="E222" s="8">
        <v>35</v>
      </c>
      <c r="F222" s="8">
        <v>60</v>
      </c>
      <c r="G222" s="8">
        <v>25</v>
      </c>
      <c r="H222" s="8">
        <v>70</v>
      </c>
      <c r="I222" s="8">
        <v>45</v>
      </c>
      <c r="J222" s="47">
        <f t="shared" si="8"/>
        <v>46.666666666666664</v>
      </c>
      <c r="K222" s="47">
        <f t="shared" si="9"/>
        <v>315</v>
      </c>
    </row>
    <row r="223" spans="1:11" hidden="1">
      <c r="A223" s="47">
        <v>221</v>
      </c>
      <c r="B223" s="9" t="s">
        <v>1980</v>
      </c>
      <c r="D223" s="8">
        <v>75</v>
      </c>
      <c r="E223" s="8">
        <v>75</v>
      </c>
      <c r="F223" s="8">
        <v>60</v>
      </c>
      <c r="G223" s="8">
        <v>60</v>
      </c>
      <c r="H223" s="8">
        <v>85</v>
      </c>
      <c r="I223" s="8">
        <v>55</v>
      </c>
      <c r="J223" s="47">
        <f t="shared" si="8"/>
        <v>68.333333333333329</v>
      </c>
      <c r="K223" s="47">
        <f t="shared" si="9"/>
        <v>478.33333333333326</v>
      </c>
    </row>
    <row r="224" spans="1:11" hidden="1">
      <c r="A224" s="47">
        <v>222</v>
      </c>
      <c r="B224" s="9" t="s">
        <v>1981</v>
      </c>
      <c r="D224" s="8">
        <v>75</v>
      </c>
      <c r="E224" s="8">
        <v>25</v>
      </c>
      <c r="F224" s="8">
        <v>50</v>
      </c>
      <c r="G224" s="8">
        <v>50</v>
      </c>
      <c r="H224" s="8">
        <v>75</v>
      </c>
      <c r="I224" s="8">
        <v>45</v>
      </c>
      <c r="J224" s="47">
        <f t="shared" si="8"/>
        <v>53.333333333333336</v>
      </c>
      <c r="K224" s="47">
        <f t="shared" si="9"/>
        <v>361.66666666666663</v>
      </c>
    </row>
    <row r="225" spans="1:11" hidden="1">
      <c r="A225" s="47">
        <v>223</v>
      </c>
      <c r="B225" s="9" t="s">
        <v>1982</v>
      </c>
      <c r="D225" s="8">
        <v>30</v>
      </c>
      <c r="E225" s="8">
        <v>40</v>
      </c>
      <c r="F225" s="8">
        <v>50</v>
      </c>
      <c r="G225" s="8">
        <v>30</v>
      </c>
      <c r="H225" s="8">
        <v>50</v>
      </c>
      <c r="I225" s="8">
        <v>35</v>
      </c>
      <c r="J225" s="47">
        <f t="shared" si="8"/>
        <v>39.166666666666664</v>
      </c>
      <c r="K225" s="47">
        <f t="shared" si="9"/>
        <v>264.44444444444446</v>
      </c>
    </row>
    <row r="226" spans="1:11" hidden="1">
      <c r="A226" s="47">
        <v>224</v>
      </c>
      <c r="B226" s="9" t="s">
        <v>226</v>
      </c>
      <c r="D226" s="8">
        <v>35</v>
      </c>
      <c r="E226" s="8">
        <v>30</v>
      </c>
      <c r="F226" s="8">
        <v>40</v>
      </c>
      <c r="G226" s="8">
        <v>30</v>
      </c>
      <c r="H226" s="8">
        <v>35</v>
      </c>
      <c r="I226" s="8">
        <v>35</v>
      </c>
      <c r="J226" s="47">
        <f t="shared" si="8"/>
        <v>34.166666666666664</v>
      </c>
      <c r="K226" s="47">
        <f t="shared" si="9"/>
        <v>237.2222222222222</v>
      </c>
    </row>
    <row r="227" spans="1:11" hidden="1">
      <c r="A227" s="47">
        <v>225</v>
      </c>
      <c r="B227" s="9" t="s">
        <v>1983</v>
      </c>
      <c r="D227" s="8">
        <v>40</v>
      </c>
      <c r="E227" s="8">
        <v>35</v>
      </c>
      <c r="F227" s="8">
        <v>65</v>
      </c>
      <c r="G227" s="8">
        <v>25</v>
      </c>
      <c r="H227" s="8">
        <v>50</v>
      </c>
      <c r="I227" s="8">
        <v>70</v>
      </c>
      <c r="J227" s="47">
        <f t="shared" si="8"/>
        <v>47.5</v>
      </c>
      <c r="K227" s="47">
        <f t="shared" si="9"/>
        <v>334.44444444444446</v>
      </c>
    </row>
    <row r="228" spans="1:11" hidden="1">
      <c r="D228">
        <f>SUM(D3:D227)/225</f>
        <v>65.688888888888883</v>
      </c>
      <c r="E228" s="47">
        <f t="shared" ref="E228:K228" si="10">SUM(E3:E227)/225</f>
        <v>55.355555555555554</v>
      </c>
      <c r="F228" s="47">
        <f t="shared" si="10"/>
        <v>63.884444444444448</v>
      </c>
      <c r="G228" s="47">
        <f t="shared" si="10"/>
        <v>50.733333333333334</v>
      </c>
      <c r="H228" s="47">
        <f t="shared" si="10"/>
        <v>66.355555555555554</v>
      </c>
      <c r="I228" s="47">
        <f t="shared" si="10"/>
        <v>58.911111111111111</v>
      </c>
      <c r="J228" s="47">
        <f t="shared" si="10"/>
        <v>60.154814814814827</v>
      </c>
      <c r="K228" s="47">
        <f t="shared" si="10"/>
        <v>420.68790123456785</v>
      </c>
    </row>
  </sheetData>
  <autoFilter ref="A2:K228">
    <filterColumn colId="10">
      <filters>
        <filter val="692,2222222"/>
      </filters>
    </filterColumn>
  </autoFilter>
  <sortState ref="A3:K231">
    <sortCondition descending="1" ref="K1"/>
  </sortState>
  <pageMargins left="0.7" right="0.7" top="0.75" bottom="0.75" header="0.3" footer="0.3"/>
  <pageSetup paperSize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146"/>
  <sheetViews>
    <sheetView workbookViewId="0">
      <selection activeCell="B14" sqref="B14:K14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1450</v>
      </c>
      <c r="D3" s="8">
        <v>85</v>
      </c>
      <c r="E3" s="8">
        <v>50</v>
      </c>
      <c r="F3" s="8">
        <v>80</v>
      </c>
      <c r="G3" s="8">
        <v>55</v>
      </c>
      <c r="H3" s="8">
        <v>85</v>
      </c>
      <c r="I3" s="8">
        <v>50</v>
      </c>
      <c r="J3">
        <f t="shared" ref="J3" si="0">SUM(D3:I3)/6</f>
        <v>67.5</v>
      </c>
      <c r="K3">
        <f t="shared" ref="K3" si="1">SUM((( (D3*4+E3*4+F3*2+G3*2+H3*2+I3*4)/18)/100)*700)</f>
        <v>458.88888888888891</v>
      </c>
    </row>
    <row r="4" spans="1:11" hidden="1">
      <c r="A4">
        <v>2</v>
      </c>
      <c r="B4" s="9" t="s">
        <v>1451</v>
      </c>
      <c r="D4" s="8">
        <v>45</v>
      </c>
      <c r="E4" s="8">
        <v>45</v>
      </c>
      <c r="F4" s="8">
        <v>60</v>
      </c>
      <c r="G4" s="8">
        <v>25</v>
      </c>
      <c r="H4" s="8">
        <v>75</v>
      </c>
      <c r="I4" s="8">
        <v>55</v>
      </c>
      <c r="J4" s="47">
        <f t="shared" ref="J4:J36" si="2">SUM(D4:I4)/6</f>
        <v>50.833333333333336</v>
      </c>
      <c r="K4" s="47">
        <f t="shared" ref="K4:K36" si="3">SUM((( (D4*4+E4*4+F4*2+G4*2+H4*2+I4*4)/18)/100)*700)</f>
        <v>350</v>
      </c>
    </row>
    <row r="5" spans="1:11" hidden="1">
      <c r="A5" s="47">
        <v>3</v>
      </c>
      <c r="B5" s="9" t="s">
        <v>1452</v>
      </c>
      <c r="D5" s="8">
        <v>90</v>
      </c>
      <c r="E5" s="8">
        <v>55</v>
      </c>
      <c r="F5" s="8">
        <v>80</v>
      </c>
      <c r="G5" s="8">
        <v>80</v>
      </c>
      <c r="H5" s="8">
        <v>80</v>
      </c>
      <c r="I5" s="8">
        <v>85</v>
      </c>
      <c r="J5" s="47">
        <f t="shared" si="2"/>
        <v>78.333333333333329</v>
      </c>
      <c r="K5" s="47">
        <f t="shared" si="3"/>
        <v>544.44444444444434</v>
      </c>
    </row>
    <row r="6" spans="1:11" hidden="1">
      <c r="A6" s="47">
        <v>4</v>
      </c>
      <c r="B6" s="9" t="s">
        <v>1453</v>
      </c>
      <c r="D6" s="8">
        <v>60</v>
      </c>
      <c r="E6" s="8">
        <v>50</v>
      </c>
      <c r="F6" s="8">
        <v>50</v>
      </c>
      <c r="G6" s="8">
        <v>20</v>
      </c>
      <c r="H6" s="8">
        <v>55</v>
      </c>
      <c r="I6" s="8">
        <v>40</v>
      </c>
      <c r="J6" s="47">
        <f t="shared" si="2"/>
        <v>45.833333333333336</v>
      </c>
      <c r="K6" s="47">
        <f t="shared" si="3"/>
        <v>330.55555555555554</v>
      </c>
    </row>
    <row r="7" spans="1:11" hidden="1">
      <c r="A7" s="47">
        <v>5</v>
      </c>
      <c r="B7" s="9" t="s">
        <v>1454</v>
      </c>
      <c r="D7" s="8">
        <v>65</v>
      </c>
      <c r="E7" s="8">
        <v>50</v>
      </c>
      <c r="F7" s="8">
        <v>50</v>
      </c>
      <c r="G7" s="8">
        <v>70</v>
      </c>
      <c r="H7" s="8">
        <v>80</v>
      </c>
      <c r="I7" s="8">
        <v>70</v>
      </c>
      <c r="J7" s="47">
        <f t="shared" si="2"/>
        <v>64.166666666666671</v>
      </c>
      <c r="K7" s="47">
        <f t="shared" si="3"/>
        <v>443.33333333333331</v>
      </c>
    </row>
    <row r="8" spans="1:11" hidden="1">
      <c r="A8" s="47">
        <v>6</v>
      </c>
      <c r="B8" s="9" t="s">
        <v>1455</v>
      </c>
      <c r="D8" s="8">
        <v>70</v>
      </c>
      <c r="E8" s="8">
        <v>35</v>
      </c>
      <c r="F8" s="8">
        <v>70</v>
      </c>
      <c r="G8" s="8">
        <v>45</v>
      </c>
      <c r="H8" s="8">
        <v>100</v>
      </c>
      <c r="I8" s="8">
        <v>70</v>
      </c>
      <c r="J8" s="47">
        <f t="shared" si="2"/>
        <v>65</v>
      </c>
      <c r="K8" s="47">
        <f t="shared" si="3"/>
        <v>439.44444444444446</v>
      </c>
    </row>
    <row r="9" spans="1:11" hidden="1">
      <c r="A9" s="47">
        <v>7</v>
      </c>
      <c r="B9" s="9" t="s">
        <v>1456</v>
      </c>
      <c r="D9" s="8">
        <v>60</v>
      </c>
      <c r="E9" s="8">
        <v>55</v>
      </c>
      <c r="F9" s="8">
        <v>60</v>
      </c>
      <c r="G9" s="8">
        <v>50</v>
      </c>
      <c r="H9" s="8">
        <v>90</v>
      </c>
      <c r="I9" s="8">
        <v>70</v>
      </c>
      <c r="J9" s="47">
        <f t="shared" si="2"/>
        <v>64.166666666666671</v>
      </c>
      <c r="K9" s="47">
        <f t="shared" si="3"/>
        <v>443.33333333333331</v>
      </c>
    </row>
    <row r="10" spans="1:11" hidden="1">
      <c r="A10" s="47">
        <v>8</v>
      </c>
      <c r="B10" s="9" t="s">
        <v>1457</v>
      </c>
      <c r="D10" s="8">
        <v>65</v>
      </c>
      <c r="E10" s="8">
        <v>50</v>
      </c>
      <c r="F10" s="8">
        <v>60</v>
      </c>
      <c r="G10" s="8">
        <v>35</v>
      </c>
      <c r="H10" s="8">
        <v>75</v>
      </c>
      <c r="I10" s="8">
        <v>85</v>
      </c>
      <c r="J10" s="47">
        <f t="shared" si="2"/>
        <v>61.666666666666664</v>
      </c>
      <c r="K10" s="47">
        <f t="shared" si="3"/>
        <v>443.33333333333331</v>
      </c>
    </row>
    <row r="11" spans="1:11" hidden="1">
      <c r="A11" s="47">
        <v>9</v>
      </c>
      <c r="B11" s="9" t="s">
        <v>1458</v>
      </c>
      <c r="D11" s="8">
        <v>35</v>
      </c>
      <c r="E11" s="8">
        <v>45</v>
      </c>
      <c r="F11" s="8">
        <v>35</v>
      </c>
      <c r="G11" s="8">
        <v>40</v>
      </c>
      <c r="H11" s="8">
        <v>30</v>
      </c>
      <c r="I11" s="8">
        <v>25</v>
      </c>
      <c r="J11" s="47">
        <f t="shared" si="2"/>
        <v>35</v>
      </c>
      <c r="K11" s="47">
        <f t="shared" si="3"/>
        <v>244.99999999999997</v>
      </c>
    </row>
    <row r="12" spans="1:11" hidden="1">
      <c r="A12" s="47">
        <v>10</v>
      </c>
      <c r="B12" s="9" t="s">
        <v>1459</v>
      </c>
      <c r="D12" s="8">
        <v>95</v>
      </c>
      <c r="E12" s="8">
        <v>45</v>
      </c>
      <c r="F12" s="8">
        <v>75</v>
      </c>
      <c r="G12" s="8">
        <v>90</v>
      </c>
      <c r="H12" s="8">
        <v>90</v>
      </c>
      <c r="I12" s="8">
        <v>85</v>
      </c>
      <c r="J12" s="47">
        <f t="shared" si="2"/>
        <v>80</v>
      </c>
      <c r="K12" s="47">
        <f t="shared" si="3"/>
        <v>548.33333333333337</v>
      </c>
    </row>
    <row r="13" spans="1:11" hidden="1">
      <c r="A13" s="47">
        <v>11</v>
      </c>
      <c r="B13" s="9" t="s">
        <v>1460</v>
      </c>
      <c r="D13" s="8">
        <v>40</v>
      </c>
      <c r="E13" s="8">
        <v>15</v>
      </c>
      <c r="F13" s="8">
        <v>35</v>
      </c>
      <c r="G13" s="8">
        <v>40</v>
      </c>
      <c r="H13" s="8">
        <v>30</v>
      </c>
      <c r="I13" s="8">
        <v>30</v>
      </c>
      <c r="J13" s="47">
        <f t="shared" si="2"/>
        <v>31.666666666666668</v>
      </c>
      <c r="K13" s="47">
        <f t="shared" si="3"/>
        <v>213.88888888888891</v>
      </c>
    </row>
    <row r="14" spans="1:11">
      <c r="A14" s="47">
        <v>12</v>
      </c>
      <c r="B14" s="9" t="s">
        <v>1461</v>
      </c>
      <c r="D14" s="8">
        <v>100</v>
      </c>
      <c r="E14" s="8">
        <v>100</v>
      </c>
      <c r="F14" s="8">
        <v>100</v>
      </c>
      <c r="G14" s="8">
        <v>100</v>
      </c>
      <c r="H14" s="8">
        <v>95</v>
      </c>
      <c r="I14" s="8">
        <v>100</v>
      </c>
      <c r="J14" s="47">
        <f t="shared" si="2"/>
        <v>99.166666666666671</v>
      </c>
      <c r="K14" s="47">
        <f t="shared" si="3"/>
        <v>696.11111111111109</v>
      </c>
    </row>
    <row r="15" spans="1:11" hidden="1">
      <c r="A15" s="47">
        <v>13</v>
      </c>
      <c r="B15" s="9" t="s">
        <v>1037</v>
      </c>
      <c r="D15" s="8">
        <v>100</v>
      </c>
      <c r="E15" s="8">
        <v>100</v>
      </c>
      <c r="F15" s="8">
        <v>80</v>
      </c>
      <c r="G15" s="8">
        <v>85</v>
      </c>
      <c r="H15" s="8">
        <v>90</v>
      </c>
      <c r="I15" s="8">
        <v>90</v>
      </c>
      <c r="J15" s="47">
        <f t="shared" si="2"/>
        <v>90.833333333333329</v>
      </c>
      <c r="K15" s="47">
        <f t="shared" si="3"/>
        <v>649.44444444444434</v>
      </c>
    </row>
    <row r="16" spans="1:11" hidden="1">
      <c r="A16" s="47">
        <v>14</v>
      </c>
      <c r="B16" s="9" t="s">
        <v>1462</v>
      </c>
      <c r="D16" s="8">
        <v>85</v>
      </c>
      <c r="E16" s="8">
        <v>75</v>
      </c>
      <c r="F16" s="8">
        <v>75</v>
      </c>
      <c r="G16" s="8">
        <v>90</v>
      </c>
      <c r="H16" s="8">
        <v>95</v>
      </c>
      <c r="I16" s="8">
        <v>90</v>
      </c>
      <c r="J16" s="47">
        <f t="shared" si="2"/>
        <v>85</v>
      </c>
      <c r="K16" s="47">
        <f t="shared" si="3"/>
        <v>591.11111111111109</v>
      </c>
    </row>
    <row r="17" spans="1:11" hidden="1">
      <c r="A17" s="47">
        <v>15</v>
      </c>
      <c r="B17" s="9" t="s">
        <v>1463</v>
      </c>
      <c r="D17" s="8">
        <v>85</v>
      </c>
      <c r="E17" s="8">
        <v>55</v>
      </c>
      <c r="F17" s="8">
        <v>75</v>
      </c>
      <c r="G17" s="8">
        <v>75</v>
      </c>
      <c r="H17" s="8">
        <v>90</v>
      </c>
      <c r="I17" s="8">
        <v>80</v>
      </c>
      <c r="J17" s="47">
        <f t="shared" si="2"/>
        <v>76.666666666666671</v>
      </c>
      <c r="K17" s="47">
        <f t="shared" si="3"/>
        <v>528.88888888888891</v>
      </c>
    </row>
    <row r="18" spans="1:11" hidden="1">
      <c r="A18" s="47">
        <v>16</v>
      </c>
      <c r="B18" s="9" t="s">
        <v>1464</v>
      </c>
      <c r="D18" s="8">
        <v>45</v>
      </c>
      <c r="E18" s="8">
        <v>15</v>
      </c>
      <c r="F18" s="8">
        <v>40</v>
      </c>
      <c r="G18" s="8">
        <v>20</v>
      </c>
      <c r="H18" s="8">
        <v>55</v>
      </c>
      <c r="I18" s="8">
        <v>45</v>
      </c>
      <c r="J18" s="47">
        <f t="shared" si="2"/>
        <v>36.666666666666664</v>
      </c>
      <c r="K18" s="47">
        <f t="shared" si="3"/>
        <v>252.7777777777778</v>
      </c>
    </row>
    <row r="19" spans="1:11" hidden="1">
      <c r="A19" s="47">
        <v>17</v>
      </c>
      <c r="B19" s="9" t="s">
        <v>1465</v>
      </c>
      <c r="D19" s="8">
        <v>25</v>
      </c>
      <c r="E19" s="8">
        <v>40</v>
      </c>
      <c r="F19" s="8">
        <v>40</v>
      </c>
      <c r="G19" s="8">
        <v>5</v>
      </c>
      <c r="H19" s="8">
        <v>55</v>
      </c>
      <c r="I19" s="8">
        <v>15</v>
      </c>
      <c r="J19" s="47">
        <f t="shared" si="2"/>
        <v>30</v>
      </c>
      <c r="K19" s="47">
        <f t="shared" si="3"/>
        <v>202.22222222222223</v>
      </c>
    </row>
    <row r="20" spans="1:11" hidden="1">
      <c r="A20" s="47">
        <v>18</v>
      </c>
      <c r="B20" s="9" t="s">
        <v>1466</v>
      </c>
      <c r="D20" s="8">
        <v>30</v>
      </c>
      <c r="E20" s="8">
        <v>55</v>
      </c>
      <c r="F20" s="8">
        <v>35</v>
      </c>
      <c r="G20" s="8">
        <v>20</v>
      </c>
      <c r="H20" s="8">
        <v>60</v>
      </c>
      <c r="I20" s="8">
        <v>15</v>
      </c>
      <c r="J20" s="47">
        <f t="shared" si="2"/>
        <v>35.833333333333336</v>
      </c>
      <c r="K20" s="47">
        <f t="shared" si="3"/>
        <v>244.99999999999997</v>
      </c>
    </row>
    <row r="21" spans="1:11" hidden="1">
      <c r="A21" s="47">
        <v>19</v>
      </c>
      <c r="B21" s="9" t="s">
        <v>1467</v>
      </c>
      <c r="D21" s="8">
        <v>80</v>
      </c>
      <c r="E21" s="8">
        <v>70</v>
      </c>
      <c r="F21" s="8">
        <v>85</v>
      </c>
      <c r="G21" s="8">
        <v>65</v>
      </c>
      <c r="H21" s="8">
        <v>90</v>
      </c>
      <c r="I21" s="8">
        <v>80</v>
      </c>
      <c r="J21" s="47">
        <f t="shared" si="2"/>
        <v>78.333333333333329</v>
      </c>
      <c r="K21" s="47">
        <f t="shared" si="3"/>
        <v>544.44444444444434</v>
      </c>
    </row>
    <row r="22" spans="1:11" hidden="1">
      <c r="A22" s="47">
        <v>20</v>
      </c>
      <c r="B22" s="9" t="s">
        <v>1468</v>
      </c>
      <c r="D22" s="8">
        <v>100</v>
      </c>
      <c r="E22" s="8">
        <v>95</v>
      </c>
      <c r="F22" s="8">
        <v>100</v>
      </c>
      <c r="G22" s="8">
        <v>95</v>
      </c>
      <c r="H22" s="8">
        <v>95</v>
      </c>
      <c r="I22" s="8">
        <v>100</v>
      </c>
      <c r="J22" s="47">
        <f t="shared" si="2"/>
        <v>97.5</v>
      </c>
      <c r="K22" s="47">
        <f t="shared" si="3"/>
        <v>684.44444444444446</v>
      </c>
    </row>
    <row r="23" spans="1:11" hidden="1">
      <c r="A23" s="47">
        <v>21</v>
      </c>
      <c r="B23" s="9" t="s">
        <v>2231</v>
      </c>
      <c r="D23" s="8">
        <v>35</v>
      </c>
      <c r="E23" s="8">
        <v>30</v>
      </c>
      <c r="F23" s="8">
        <v>20</v>
      </c>
      <c r="G23" s="8">
        <v>25</v>
      </c>
      <c r="H23" s="8">
        <v>45</v>
      </c>
      <c r="I23" s="8">
        <v>30</v>
      </c>
      <c r="J23" s="47">
        <f t="shared" si="2"/>
        <v>30.833333333333332</v>
      </c>
      <c r="K23" s="47">
        <f t="shared" si="3"/>
        <v>217.77777777777777</v>
      </c>
    </row>
    <row r="24" spans="1:11" hidden="1">
      <c r="A24" s="47">
        <v>22</v>
      </c>
      <c r="B24" s="9" t="s">
        <v>1469</v>
      </c>
      <c r="D24" s="8">
        <v>85</v>
      </c>
      <c r="E24" s="8">
        <v>65</v>
      </c>
      <c r="F24" s="8">
        <v>90</v>
      </c>
      <c r="G24" s="8">
        <v>45</v>
      </c>
      <c r="H24" s="8">
        <v>85</v>
      </c>
      <c r="I24" s="8">
        <v>100</v>
      </c>
      <c r="J24" s="47">
        <f t="shared" si="2"/>
        <v>78.333333333333329</v>
      </c>
      <c r="K24" s="47">
        <f t="shared" si="3"/>
        <v>560</v>
      </c>
    </row>
    <row r="25" spans="1:11" hidden="1">
      <c r="A25" s="47">
        <v>23</v>
      </c>
      <c r="B25" s="9" t="s">
        <v>1470</v>
      </c>
      <c r="D25" s="8">
        <v>30</v>
      </c>
      <c r="E25" s="8">
        <v>35</v>
      </c>
      <c r="F25" s="8">
        <v>50</v>
      </c>
      <c r="G25" s="8">
        <v>65</v>
      </c>
      <c r="H25" s="8">
        <v>30</v>
      </c>
      <c r="I25" s="8">
        <v>45</v>
      </c>
      <c r="J25" s="47">
        <f t="shared" si="2"/>
        <v>42.5</v>
      </c>
      <c r="K25" s="47">
        <f t="shared" si="3"/>
        <v>283.88888888888891</v>
      </c>
    </row>
    <row r="26" spans="1:11" hidden="1">
      <c r="A26" s="47">
        <v>24</v>
      </c>
      <c r="B26" s="9" t="s">
        <v>1471</v>
      </c>
      <c r="D26" s="8">
        <v>45</v>
      </c>
      <c r="E26" s="8">
        <v>55</v>
      </c>
      <c r="F26" s="8">
        <v>35</v>
      </c>
      <c r="G26" s="8">
        <v>80</v>
      </c>
      <c r="H26" s="8">
        <v>85</v>
      </c>
      <c r="I26" s="8">
        <v>65</v>
      </c>
      <c r="J26" s="47">
        <f t="shared" si="2"/>
        <v>60.833333333333336</v>
      </c>
      <c r="K26" s="47">
        <f t="shared" si="3"/>
        <v>412.22222222222223</v>
      </c>
    </row>
    <row r="27" spans="1:11" hidden="1">
      <c r="A27" s="47">
        <v>25</v>
      </c>
      <c r="B27" s="9" t="s">
        <v>1472</v>
      </c>
      <c r="D27" s="8">
        <v>55</v>
      </c>
      <c r="E27" s="8">
        <v>45</v>
      </c>
      <c r="F27" s="8">
        <v>65</v>
      </c>
      <c r="G27" s="8">
        <v>35</v>
      </c>
      <c r="H27" s="8">
        <v>80</v>
      </c>
      <c r="I27" s="8">
        <v>75</v>
      </c>
      <c r="J27" s="47">
        <f t="shared" si="2"/>
        <v>59.166666666666664</v>
      </c>
      <c r="K27" s="47">
        <f t="shared" si="3"/>
        <v>412.22222222222223</v>
      </c>
    </row>
    <row r="28" spans="1:11" hidden="1">
      <c r="A28" s="47">
        <v>26</v>
      </c>
      <c r="B28" s="9" t="s">
        <v>1473</v>
      </c>
      <c r="D28" s="8">
        <v>100</v>
      </c>
      <c r="E28" s="8">
        <v>80</v>
      </c>
      <c r="F28" s="8">
        <v>95</v>
      </c>
      <c r="G28" s="8">
        <v>85</v>
      </c>
      <c r="H28" s="8">
        <v>90</v>
      </c>
      <c r="I28" s="8">
        <v>95</v>
      </c>
      <c r="J28" s="47">
        <f t="shared" si="2"/>
        <v>90.833333333333329</v>
      </c>
      <c r="K28" s="47">
        <f t="shared" si="3"/>
        <v>637.77777777777771</v>
      </c>
    </row>
    <row r="29" spans="1:11" hidden="1">
      <c r="A29" s="47">
        <v>27</v>
      </c>
      <c r="B29" s="9" t="s">
        <v>1474</v>
      </c>
      <c r="D29" s="8">
        <v>100</v>
      </c>
      <c r="E29" s="8">
        <v>95</v>
      </c>
      <c r="F29" s="8">
        <v>90</v>
      </c>
      <c r="G29" s="8">
        <v>75</v>
      </c>
      <c r="H29" s="8">
        <v>85</v>
      </c>
      <c r="I29" s="8">
        <v>90</v>
      </c>
      <c r="J29" s="47">
        <f t="shared" si="2"/>
        <v>89.166666666666671</v>
      </c>
      <c r="K29" s="47">
        <f t="shared" si="3"/>
        <v>637.77777777777771</v>
      </c>
    </row>
    <row r="30" spans="1:11" hidden="1">
      <c r="A30" s="47">
        <v>28</v>
      </c>
      <c r="B30" s="9" t="s">
        <v>1475</v>
      </c>
      <c r="D30" s="8">
        <v>25</v>
      </c>
      <c r="E30" s="8">
        <v>60</v>
      </c>
      <c r="F30" s="8">
        <v>55</v>
      </c>
      <c r="G30" s="8">
        <v>35</v>
      </c>
      <c r="H30" s="8">
        <v>65</v>
      </c>
      <c r="I30" s="8">
        <v>45</v>
      </c>
      <c r="J30" s="47">
        <f t="shared" si="2"/>
        <v>47.5</v>
      </c>
      <c r="K30" s="47">
        <f t="shared" si="3"/>
        <v>322.77777777777777</v>
      </c>
    </row>
    <row r="31" spans="1:11" hidden="1">
      <c r="A31" s="47">
        <v>29</v>
      </c>
      <c r="B31" s="9" t="s">
        <v>1476</v>
      </c>
      <c r="D31" s="8">
        <v>40</v>
      </c>
      <c r="E31" s="8">
        <v>15</v>
      </c>
      <c r="F31" s="8">
        <v>30</v>
      </c>
      <c r="G31" s="8">
        <v>10</v>
      </c>
      <c r="H31" s="8">
        <v>35</v>
      </c>
      <c r="I31" s="8">
        <v>35</v>
      </c>
      <c r="J31" s="47">
        <f t="shared" si="2"/>
        <v>27.5</v>
      </c>
      <c r="K31" s="47">
        <f t="shared" si="3"/>
        <v>198.33333333333331</v>
      </c>
    </row>
    <row r="32" spans="1:11" hidden="1">
      <c r="A32" s="47">
        <v>30</v>
      </c>
      <c r="B32" s="9" t="s">
        <v>1477</v>
      </c>
      <c r="D32" s="8">
        <v>95</v>
      </c>
      <c r="E32" s="8">
        <v>60</v>
      </c>
      <c r="F32" s="8">
        <v>80</v>
      </c>
      <c r="G32" s="8">
        <v>80</v>
      </c>
      <c r="H32" s="8">
        <v>85</v>
      </c>
      <c r="I32" s="8">
        <v>85</v>
      </c>
      <c r="J32" s="47">
        <f t="shared" si="2"/>
        <v>80.833333333333329</v>
      </c>
      <c r="K32" s="47">
        <f t="shared" si="3"/>
        <v>563.88888888888891</v>
      </c>
    </row>
    <row r="33" spans="1:11" hidden="1">
      <c r="A33" s="47">
        <v>31</v>
      </c>
      <c r="B33" s="9" t="s">
        <v>1478</v>
      </c>
      <c r="D33" s="8">
        <v>95</v>
      </c>
      <c r="E33" s="8">
        <v>70</v>
      </c>
      <c r="F33" s="8">
        <v>90</v>
      </c>
      <c r="G33" s="8">
        <v>85</v>
      </c>
      <c r="H33" s="8">
        <v>95</v>
      </c>
      <c r="I33" s="8">
        <v>85</v>
      </c>
      <c r="J33" s="47">
        <f t="shared" si="2"/>
        <v>86.666666666666671</v>
      </c>
      <c r="K33" s="47">
        <f t="shared" si="3"/>
        <v>598.88888888888891</v>
      </c>
    </row>
    <row r="34" spans="1:11" hidden="1">
      <c r="A34" s="47">
        <v>32</v>
      </c>
      <c r="B34" s="9" t="s">
        <v>1479</v>
      </c>
      <c r="D34" s="8">
        <v>95</v>
      </c>
      <c r="E34" s="8">
        <v>55</v>
      </c>
      <c r="F34" s="8">
        <v>85</v>
      </c>
      <c r="G34" s="8">
        <v>75</v>
      </c>
      <c r="H34" s="8">
        <v>100</v>
      </c>
      <c r="I34" s="8">
        <v>75</v>
      </c>
      <c r="J34" s="47">
        <f t="shared" si="2"/>
        <v>80.833333333333329</v>
      </c>
      <c r="K34" s="47">
        <f t="shared" si="3"/>
        <v>552.22222222222217</v>
      </c>
    </row>
    <row r="35" spans="1:11" hidden="1">
      <c r="A35" s="47">
        <v>33</v>
      </c>
      <c r="B35" s="9" t="s">
        <v>1480</v>
      </c>
      <c r="D35" s="8">
        <v>100</v>
      </c>
      <c r="E35" s="8">
        <v>35</v>
      </c>
      <c r="F35" s="8">
        <v>80</v>
      </c>
      <c r="G35" s="8">
        <v>80</v>
      </c>
      <c r="H35" s="8">
        <v>85</v>
      </c>
      <c r="I35" s="8">
        <v>65</v>
      </c>
      <c r="J35" s="47">
        <f t="shared" si="2"/>
        <v>74.166666666666671</v>
      </c>
      <c r="K35" s="47">
        <f t="shared" si="3"/>
        <v>501.66666666666669</v>
      </c>
    </row>
    <row r="36" spans="1:11" hidden="1">
      <c r="A36" s="47">
        <v>34</v>
      </c>
      <c r="B36" s="9" t="s">
        <v>1481</v>
      </c>
      <c r="D36" s="8">
        <v>50</v>
      </c>
      <c r="E36" s="8">
        <v>60</v>
      </c>
      <c r="F36" s="8">
        <v>80</v>
      </c>
      <c r="G36" s="8">
        <v>35</v>
      </c>
      <c r="H36" s="8">
        <v>80</v>
      </c>
      <c r="I36" s="8">
        <v>70</v>
      </c>
      <c r="J36" s="47">
        <f t="shared" si="2"/>
        <v>62.5</v>
      </c>
      <c r="K36" s="47">
        <f t="shared" si="3"/>
        <v>431.66666666666669</v>
      </c>
    </row>
    <row r="37" spans="1:11" hidden="1">
      <c r="D37">
        <f>SUM(D3:D36)/34</f>
        <v>67.941176470588232</v>
      </c>
      <c r="E37" s="47">
        <f t="shared" ref="E37:K37" si="4">SUM(E3:E36)/34</f>
        <v>54.705882352941174</v>
      </c>
      <c r="F37" s="47">
        <f t="shared" si="4"/>
        <v>65.588235294117652</v>
      </c>
      <c r="G37" s="47">
        <f t="shared" si="4"/>
        <v>56.323529411764703</v>
      </c>
      <c r="H37" s="47">
        <f t="shared" si="4"/>
        <v>75.294117647058826</v>
      </c>
      <c r="I37" s="47">
        <f t="shared" si="4"/>
        <v>65.882352941176464</v>
      </c>
      <c r="J37" s="47">
        <f t="shared" si="4"/>
        <v>64.289215686274503</v>
      </c>
      <c r="K37" s="47">
        <f t="shared" si="4"/>
        <v>446.65032679738556</v>
      </c>
    </row>
    <row r="38" spans="1:11" hidden="1">
      <c r="J38">
        <f t="shared" ref="J38:J65" si="5">SUM(D38:I38)/6</f>
        <v>0</v>
      </c>
      <c r="K38">
        <f t="shared" ref="K38:K65" si="6">SUM((( (D38*4+E38*4+F38*2+G38*2+H38*2+I38*4)/18)/100)*700)</f>
        <v>0</v>
      </c>
    </row>
    <row r="39" spans="1:11" hidden="1">
      <c r="J39">
        <f t="shared" si="5"/>
        <v>0</v>
      </c>
      <c r="K39">
        <f t="shared" si="6"/>
        <v>0</v>
      </c>
    </row>
    <row r="40" spans="1:11" hidden="1">
      <c r="J40">
        <f t="shared" si="5"/>
        <v>0</v>
      </c>
      <c r="K40">
        <f t="shared" si="6"/>
        <v>0</v>
      </c>
    </row>
    <row r="41" spans="1:11" hidden="1">
      <c r="J41">
        <f t="shared" si="5"/>
        <v>0</v>
      </c>
      <c r="K41">
        <f t="shared" si="6"/>
        <v>0</v>
      </c>
    </row>
    <row r="42" spans="1:11" hidden="1">
      <c r="J42">
        <f t="shared" si="5"/>
        <v>0</v>
      </c>
      <c r="K42">
        <f t="shared" si="6"/>
        <v>0</v>
      </c>
    </row>
    <row r="43" spans="1:11" hidden="1">
      <c r="J43">
        <f t="shared" si="5"/>
        <v>0</v>
      </c>
      <c r="K43">
        <f t="shared" si="6"/>
        <v>0</v>
      </c>
    </row>
    <row r="44" spans="1:11" hidden="1">
      <c r="J44">
        <f t="shared" si="5"/>
        <v>0</v>
      </c>
      <c r="K44">
        <f t="shared" si="6"/>
        <v>0</v>
      </c>
    </row>
    <row r="45" spans="1:11" hidden="1">
      <c r="J45">
        <f t="shared" si="5"/>
        <v>0</v>
      </c>
      <c r="K45">
        <f t="shared" si="6"/>
        <v>0</v>
      </c>
    </row>
    <row r="46" spans="1:11" hidden="1">
      <c r="J46">
        <f t="shared" si="5"/>
        <v>0</v>
      </c>
      <c r="K46">
        <f t="shared" si="6"/>
        <v>0</v>
      </c>
    </row>
    <row r="47" spans="1:11" hidden="1">
      <c r="J47">
        <f t="shared" si="5"/>
        <v>0</v>
      </c>
      <c r="K47">
        <f t="shared" si="6"/>
        <v>0</v>
      </c>
    </row>
    <row r="48" spans="1:11" hidden="1">
      <c r="J48">
        <f t="shared" si="5"/>
        <v>0</v>
      </c>
      <c r="K48">
        <f t="shared" si="6"/>
        <v>0</v>
      </c>
    </row>
    <row r="49" spans="10:11" hidden="1">
      <c r="J49">
        <f t="shared" si="5"/>
        <v>0</v>
      </c>
      <c r="K49">
        <f t="shared" si="6"/>
        <v>0</v>
      </c>
    </row>
    <row r="50" spans="10:11" hidden="1">
      <c r="J50">
        <f t="shared" si="5"/>
        <v>0</v>
      </c>
      <c r="K50">
        <f t="shared" si="6"/>
        <v>0</v>
      </c>
    </row>
    <row r="51" spans="10:11" hidden="1">
      <c r="J51">
        <f t="shared" si="5"/>
        <v>0</v>
      </c>
      <c r="K51">
        <f t="shared" si="6"/>
        <v>0</v>
      </c>
    </row>
    <row r="52" spans="10:11" hidden="1">
      <c r="J52">
        <f t="shared" si="5"/>
        <v>0</v>
      </c>
      <c r="K52">
        <f t="shared" si="6"/>
        <v>0</v>
      </c>
    </row>
    <row r="53" spans="10:11" hidden="1">
      <c r="J53">
        <f t="shared" si="5"/>
        <v>0</v>
      </c>
      <c r="K53">
        <f t="shared" si="6"/>
        <v>0</v>
      </c>
    </row>
    <row r="54" spans="10:11" hidden="1">
      <c r="J54">
        <f t="shared" si="5"/>
        <v>0</v>
      </c>
      <c r="K54">
        <f t="shared" si="6"/>
        <v>0</v>
      </c>
    </row>
    <row r="55" spans="10:11" hidden="1">
      <c r="J55">
        <f t="shared" si="5"/>
        <v>0</v>
      </c>
      <c r="K55">
        <f t="shared" si="6"/>
        <v>0</v>
      </c>
    </row>
    <row r="56" spans="10:11" hidden="1">
      <c r="J56">
        <f t="shared" si="5"/>
        <v>0</v>
      </c>
      <c r="K56">
        <f t="shared" si="6"/>
        <v>0</v>
      </c>
    </row>
    <row r="57" spans="10:11" hidden="1">
      <c r="J57">
        <f t="shared" si="5"/>
        <v>0</v>
      </c>
      <c r="K57">
        <f t="shared" si="6"/>
        <v>0</v>
      </c>
    </row>
    <row r="58" spans="10:11" hidden="1">
      <c r="J58">
        <f t="shared" si="5"/>
        <v>0</v>
      </c>
      <c r="K58">
        <f t="shared" si="6"/>
        <v>0</v>
      </c>
    </row>
    <row r="59" spans="10:11" hidden="1">
      <c r="J59">
        <f t="shared" si="5"/>
        <v>0</v>
      </c>
      <c r="K59">
        <f t="shared" si="6"/>
        <v>0</v>
      </c>
    </row>
    <row r="60" spans="10:11" hidden="1">
      <c r="J60">
        <f t="shared" si="5"/>
        <v>0</v>
      </c>
      <c r="K60">
        <f t="shared" si="6"/>
        <v>0</v>
      </c>
    </row>
    <row r="61" spans="10:11" hidden="1">
      <c r="J61">
        <f t="shared" si="5"/>
        <v>0</v>
      </c>
      <c r="K61">
        <f t="shared" si="6"/>
        <v>0</v>
      </c>
    </row>
    <row r="62" spans="10:11" hidden="1">
      <c r="J62">
        <f t="shared" si="5"/>
        <v>0</v>
      </c>
      <c r="K62">
        <f t="shared" si="6"/>
        <v>0</v>
      </c>
    </row>
    <row r="63" spans="10:11" hidden="1">
      <c r="J63">
        <f t="shared" si="5"/>
        <v>0</v>
      </c>
      <c r="K63">
        <f t="shared" si="6"/>
        <v>0</v>
      </c>
    </row>
    <row r="64" spans="10:11" hidden="1">
      <c r="J64">
        <f t="shared" si="5"/>
        <v>0</v>
      </c>
      <c r="K64">
        <f t="shared" si="6"/>
        <v>0</v>
      </c>
    </row>
    <row r="65" spans="10:11" hidden="1">
      <c r="J65">
        <f t="shared" si="5"/>
        <v>0</v>
      </c>
      <c r="K65">
        <f t="shared" si="6"/>
        <v>0</v>
      </c>
    </row>
    <row r="66" spans="10:11" hidden="1">
      <c r="J66">
        <f t="shared" ref="J66:J97" si="7">SUM(D66:I66)/6</f>
        <v>0</v>
      </c>
      <c r="K66">
        <f t="shared" ref="K66:K97" si="8">SUM((( (D66*4+E66*4+F66*2+G66*2+H66*2+I66*4)/18)/100)*700)</f>
        <v>0</v>
      </c>
    </row>
    <row r="67" spans="10:11" hidden="1">
      <c r="J67">
        <f t="shared" si="7"/>
        <v>0</v>
      </c>
      <c r="K67">
        <f t="shared" si="8"/>
        <v>0</v>
      </c>
    </row>
    <row r="68" spans="10:11" hidden="1">
      <c r="J68">
        <f t="shared" si="7"/>
        <v>0</v>
      </c>
      <c r="K68">
        <f t="shared" si="8"/>
        <v>0</v>
      </c>
    </row>
    <row r="69" spans="10:11" hidden="1">
      <c r="J69">
        <f t="shared" si="7"/>
        <v>0</v>
      </c>
      <c r="K69">
        <f t="shared" si="8"/>
        <v>0</v>
      </c>
    </row>
    <row r="70" spans="10:11" hidden="1">
      <c r="J70">
        <f t="shared" si="7"/>
        <v>0</v>
      </c>
      <c r="K70">
        <f t="shared" si="8"/>
        <v>0</v>
      </c>
    </row>
    <row r="71" spans="10:11" hidden="1">
      <c r="J71">
        <f t="shared" si="7"/>
        <v>0</v>
      </c>
      <c r="K71">
        <f t="shared" si="8"/>
        <v>0</v>
      </c>
    </row>
    <row r="72" spans="10:11" hidden="1">
      <c r="J72">
        <f t="shared" si="7"/>
        <v>0</v>
      </c>
      <c r="K72">
        <f t="shared" si="8"/>
        <v>0</v>
      </c>
    </row>
    <row r="73" spans="10:11" hidden="1">
      <c r="J73">
        <f t="shared" si="7"/>
        <v>0</v>
      </c>
      <c r="K73">
        <f t="shared" si="8"/>
        <v>0</v>
      </c>
    </row>
    <row r="74" spans="10:11" hidden="1">
      <c r="J74">
        <f t="shared" si="7"/>
        <v>0</v>
      </c>
      <c r="K74">
        <f t="shared" si="8"/>
        <v>0</v>
      </c>
    </row>
    <row r="75" spans="10:11" hidden="1">
      <c r="J75">
        <f t="shared" si="7"/>
        <v>0</v>
      </c>
      <c r="K75">
        <f t="shared" si="8"/>
        <v>0</v>
      </c>
    </row>
    <row r="76" spans="10:11" hidden="1">
      <c r="J76">
        <f t="shared" si="7"/>
        <v>0</v>
      </c>
      <c r="K76">
        <f t="shared" si="8"/>
        <v>0</v>
      </c>
    </row>
    <row r="77" spans="10:11" hidden="1">
      <c r="J77">
        <f t="shared" si="7"/>
        <v>0</v>
      </c>
      <c r="K77">
        <f t="shared" si="8"/>
        <v>0</v>
      </c>
    </row>
    <row r="78" spans="10:11" hidden="1">
      <c r="J78">
        <f t="shared" si="7"/>
        <v>0</v>
      </c>
      <c r="K78">
        <f t="shared" si="8"/>
        <v>0</v>
      </c>
    </row>
    <row r="79" spans="10:11" hidden="1">
      <c r="J79">
        <f t="shared" si="7"/>
        <v>0</v>
      </c>
      <c r="K79">
        <f t="shared" si="8"/>
        <v>0</v>
      </c>
    </row>
    <row r="80" spans="10:11" hidden="1">
      <c r="J80">
        <f t="shared" si="7"/>
        <v>0</v>
      </c>
      <c r="K80">
        <f t="shared" si="8"/>
        <v>0</v>
      </c>
    </row>
    <row r="81" spans="10:11" hidden="1">
      <c r="J81">
        <f t="shared" si="7"/>
        <v>0</v>
      </c>
      <c r="K81">
        <f t="shared" si="8"/>
        <v>0</v>
      </c>
    </row>
    <row r="82" spans="10:11" hidden="1">
      <c r="J82">
        <f t="shared" si="7"/>
        <v>0</v>
      </c>
      <c r="K82">
        <f t="shared" si="8"/>
        <v>0</v>
      </c>
    </row>
    <row r="83" spans="10:11" hidden="1">
      <c r="J83">
        <f t="shared" si="7"/>
        <v>0</v>
      </c>
      <c r="K83">
        <f t="shared" si="8"/>
        <v>0</v>
      </c>
    </row>
    <row r="84" spans="10:11" hidden="1">
      <c r="J84">
        <f t="shared" si="7"/>
        <v>0</v>
      </c>
      <c r="K84">
        <f t="shared" si="8"/>
        <v>0</v>
      </c>
    </row>
    <row r="85" spans="10:11" hidden="1">
      <c r="J85">
        <f t="shared" si="7"/>
        <v>0</v>
      </c>
      <c r="K85">
        <f t="shared" si="8"/>
        <v>0</v>
      </c>
    </row>
    <row r="86" spans="10:11" hidden="1">
      <c r="J86">
        <f t="shared" si="7"/>
        <v>0</v>
      </c>
      <c r="K86">
        <f t="shared" si="8"/>
        <v>0</v>
      </c>
    </row>
    <row r="87" spans="10:11" hidden="1">
      <c r="J87">
        <f t="shared" si="7"/>
        <v>0</v>
      </c>
      <c r="K87">
        <f t="shared" si="8"/>
        <v>0</v>
      </c>
    </row>
    <row r="88" spans="10:11" hidden="1">
      <c r="J88">
        <f t="shared" si="7"/>
        <v>0</v>
      </c>
      <c r="K88">
        <f t="shared" si="8"/>
        <v>0</v>
      </c>
    </row>
    <row r="89" spans="10:11" hidden="1">
      <c r="J89">
        <f t="shared" si="7"/>
        <v>0</v>
      </c>
      <c r="K89">
        <f t="shared" si="8"/>
        <v>0</v>
      </c>
    </row>
    <row r="90" spans="10:11" hidden="1">
      <c r="J90">
        <f t="shared" si="7"/>
        <v>0</v>
      </c>
      <c r="K90">
        <f t="shared" si="8"/>
        <v>0</v>
      </c>
    </row>
    <row r="91" spans="10:11" hidden="1">
      <c r="J91">
        <f t="shared" si="7"/>
        <v>0</v>
      </c>
      <c r="K91">
        <f t="shared" si="8"/>
        <v>0</v>
      </c>
    </row>
    <row r="92" spans="10:11" hidden="1">
      <c r="J92">
        <f t="shared" si="7"/>
        <v>0</v>
      </c>
      <c r="K92">
        <f t="shared" si="8"/>
        <v>0</v>
      </c>
    </row>
    <row r="93" spans="10:11" hidden="1">
      <c r="J93">
        <f t="shared" si="7"/>
        <v>0</v>
      </c>
      <c r="K93">
        <f t="shared" si="8"/>
        <v>0</v>
      </c>
    </row>
    <row r="94" spans="10:11" hidden="1">
      <c r="J94">
        <f t="shared" si="7"/>
        <v>0</v>
      </c>
      <c r="K94">
        <f t="shared" si="8"/>
        <v>0</v>
      </c>
    </row>
    <row r="95" spans="10:11" hidden="1">
      <c r="J95">
        <f t="shared" si="7"/>
        <v>0</v>
      </c>
      <c r="K95">
        <f t="shared" si="8"/>
        <v>0</v>
      </c>
    </row>
    <row r="96" spans="10:11" hidden="1">
      <c r="J96">
        <f t="shared" si="7"/>
        <v>0</v>
      </c>
      <c r="K96">
        <f t="shared" si="8"/>
        <v>0</v>
      </c>
    </row>
    <row r="97" spans="10:11" hidden="1">
      <c r="J97">
        <f t="shared" si="7"/>
        <v>0</v>
      </c>
      <c r="K97">
        <f t="shared" si="8"/>
        <v>0</v>
      </c>
    </row>
    <row r="98" spans="10:11" hidden="1">
      <c r="J98">
        <f t="shared" ref="J98:J129" si="9">SUM(D98:I98)/6</f>
        <v>0</v>
      </c>
      <c r="K98">
        <f t="shared" ref="K98:K129" si="10">SUM((( (D98*4+E98*4+F98*2+G98*2+H98*2+I98*4)/18)/100)*700)</f>
        <v>0</v>
      </c>
    </row>
    <row r="99" spans="10:11" hidden="1">
      <c r="J99">
        <f t="shared" si="9"/>
        <v>0</v>
      </c>
      <c r="K99">
        <f t="shared" si="10"/>
        <v>0</v>
      </c>
    </row>
    <row r="100" spans="10:11" hidden="1">
      <c r="J100">
        <f t="shared" si="9"/>
        <v>0</v>
      </c>
      <c r="K100">
        <f t="shared" si="10"/>
        <v>0</v>
      </c>
    </row>
    <row r="101" spans="10:11" hidden="1">
      <c r="J101">
        <f t="shared" si="9"/>
        <v>0</v>
      </c>
      <c r="K101">
        <f t="shared" si="10"/>
        <v>0</v>
      </c>
    </row>
    <row r="102" spans="10:11" hidden="1">
      <c r="J102">
        <f t="shared" si="9"/>
        <v>0</v>
      </c>
      <c r="K102">
        <f t="shared" si="10"/>
        <v>0</v>
      </c>
    </row>
    <row r="103" spans="10:11" hidden="1">
      <c r="J103">
        <f t="shared" si="9"/>
        <v>0</v>
      </c>
      <c r="K103">
        <f t="shared" si="10"/>
        <v>0</v>
      </c>
    </row>
    <row r="104" spans="10:11" hidden="1">
      <c r="J104">
        <f t="shared" si="9"/>
        <v>0</v>
      </c>
      <c r="K104">
        <f t="shared" si="10"/>
        <v>0</v>
      </c>
    </row>
    <row r="105" spans="10:11" hidden="1">
      <c r="J105">
        <f t="shared" si="9"/>
        <v>0</v>
      </c>
      <c r="K105">
        <f t="shared" si="10"/>
        <v>0</v>
      </c>
    </row>
    <row r="106" spans="10:11" hidden="1">
      <c r="J106">
        <f t="shared" si="9"/>
        <v>0</v>
      </c>
      <c r="K106">
        <f t="shared" si="10"/>
        <v>0</v>
      </c>
    </row>
    <row r="107" spans="10:11" hidden="1">
      <c r="J107">
        <f t="shared" si="9"/>
        <v>0</v>
      </c>
      <c r="K107">
        <f t="shared" si="10"/>
        <v>0</v>
      </c>
    </row>
    <row r="108" spans="10:11" hidden="1">
      <c r="J108">
        <f t="shared" si="9"/>
        <v>0</v>
      </c>
      <c r="K108">
        <f t="shared" si="10"/>
        <v>0</v>
      </c>
    </row>
    <row r="109" spans="10:11" hidden="1">
      <c r="J109">
        <f t="shared" si="9"/>
        <v>0</v>
      </c>
      <c r="K109">
        <f t="shared" si="10"/>
        <v>0</v>
      </c>
    </row>
    <row r="110" spans="10:11" hidden="1">
      <c r="J110">
        <f t="shared" si="9"/>
        <v>0</v>
      </c>
      <c r="K110">
        <f t="shared" si="10"/>
        <v>0</v>
      </c>
    </row>
    <row r="111" spans="10:11" hidden="1">
      <c r="J111">
        <f t="shared" si="9"/>
        <v>0</v>
      </c>
      <c r="K111">
        <f t="shared" si="10"/>
        <v>0</v>
      </c>
    </row>
    <row r="112" spans="10:11" hidden="1">
      <c r="J112">
        <f t="shared" si="9"/>
        <v>0</v>
      </c>
      <c r="K112">
        <f t="shared" si="10"/>
        <v>0</v>
      </c>
    </row>
    <row r="113" spans="1:11" hidden="1">
      <c r="J113">
        <f t="shared" si="9"/>
        <v>0</v>
      </c>
      <c r="K113">
        <f t="shared" si="10"/>
        <v>0</v>
      </c>
    </row>
    <row r="114" spans="1:11" hidden="1">
      <c r="J114">
        <f t="shared" si="9"/>
        <v>0</v>
      </c>
      <c r="K114">
        <f t="shared" si="10"/>
        <v>0</v>
      </c>
    </row>
    <row r="115" spans="1:11" hidden="1">
      <c r="J115">
        <f t="shared" si="9"/>
        <v>0</v>
      </c>
      <c r="K115">
        <f t="shared" si="10"/>
        <v>0</v>
      </c>
    </row>
    <row r="116" spans="1:11" hidden="1">
      <c r="J116">
        <f t="shared" si="9"/>
        <v>0</v>
      </c>
      <c r="K116">
        <f t="shared" si="10"/>
        <v>0</v>
      </c>
    </row>
    <row r="117" spans="1:11" hidden="1">
      <c r="J117">
        <f t="shared" si="9"/>
        <v>0</v>
      </c>
      <c r="K117">
        <f t="shared" si="10"/>
        <v>0</v>
      </c>
    </row>
    <row r="118" spans="1:11" hidden="1">
      <c r="J118">
        <f t="shared" si="9"/>
        <v>0</v>
      </c>
      <c r="K118">
        <f t="shared" si="10"/>
        <v>0</v>
      </c>
    </row>
    <row r="119" spans="1:11" hidden="1">
      <c r="J119">
        <f t="shared" si="9"/>
        <v>0</v>
      </c>
      <c r="K119">
        <f t="shared" si="10"/>
        <v>0</v>
      </c>
    </row>
    <row r="120" spans="1:11" hidden="1">
      <c r="J120">
        <f t="shared" si="9"/>
        <v>0</v>
      </c>
      <c r="K120">
        <f t="shared" si="10"/>
        <v>0</v>
      </c>
    </row>
    <row r="121" spans="1:11" hidden="1">
      <c r="J121">
        <f t="shared" si="9"/>
        <v>0</v>
      </c>
      <c r="K121">
        <f t="shared" si="10"/>
        <v>0</v>
      </c>
    </row>
    <row r="122" spans="1:11" hidden="1">
      <c r="J122">
        <f t="shared" si="9"/>
        <v>0</v>
      </c>
      <c r="K122">
        <f t="shared" si="10"/>
        <v>0</v>
      </c>
    </row>
    <row r="123" spans="1:11" hidden="1">
      <c r="A123">
        <v>135</v>
      </c>
      <c r="J123">
        <f t="shared" si="9"/>
        <v>0</v>
      </c>
      <c r="K123">
        <f t="shared" si="10"/>
        <v>0</v>
      </c>
    </row>
    <row r="124" spans="1:11" hidden="1">
      <c r="A124">
        <v>136</v>
      </c>
      <c r="J124">
        <f t="shared" si="9"/>
        <v>0</v>
      </c>
      <c r="K124">
        <f t="shared" si="10"/>
        <v>0</v>
      </c>
    </row>
    <row r="125" spans="1:11" hidden="1">
      <c r="A125">
        <v>137</v>
      </c>
      <c r="J125">
        <f t="shared" si="9"/>
        <v>0</v>
      </c>
      <c r="K125">
        <f t="shared" si="10"/>
        <v>0</v>
      </c>
    </row>
    <row r="126" spans="1:11" hidden="1">
      <c r="A126">
        <v>138</v>
      </c>
      <c r="J126">
        <f t="shared" si="9"/>
        <v>0</v>
      </c>
      <c r="K126">
        <f t="shared" si="10"/>
        <v>0</v>
      </c>
    </row>
    <row r="127" spans="1:11" hidden="1">
      <c r="A127">
        <v>139</v>
      </c>
      <c r="J127">
        <f t="shared" si="9"/>
        <v>0</v>
      </c>
      <c r="K127">
        <f t="shared" si="10"/>
        <v>0</v>
      </c>
    </row>
    <row r="128" spans="1:11" hidden="1">
      <c r="A128">
        <v>140</v>
      </c>
      <c r="J128">
        <f t="shared" si="9"/>
        <v>0</v>
      </c>
      <c r="K128">
        <f t="shared" si="10"/>
        <v>0</v>
      </c>
    </row>
    <row r="129" spans="1:11" hidden="1">
      <c r="A129">
        <v>141</v>
      </c>
      <c r="J129">
        <f t="shared" si="9"/>
        <v>0</v>
      </c>
      <c r="K129">
        <f t="shared" si="10"/>
        <v>0</v>
      </c>
    </row>
    <row r="130" spans="1:11" hidden="1">
      <c r="A130">
        <v>142</v>
      </c>
      <c r="J130">
        <f t="shared" ref="J130:J146" si="11">SUM(D130:I130)/6</f>
        <v>0</v>
      </c>
      <c r="K130">
        <f t="shared" ref="K130:K146" si="12">SUM((( (D130*4+E130*4+F130*2+G130*2+H130*2+I130*4)/18)/100)*700)</f>
        <v>0</v>
      </c>
    </row>
    <row r="131" spans="1:11" hidden="1">
      <c r="A131">
        <v>143</v>
      </c>
      <c r="J131">
        <f t="shared" si="11"/>
        <v>0</v>
      </c>
      <c r="K131">
        <f t="shared" si="12"/>
        <v>0</v>
      </c>
    </row>
    <row r="132" spans="1:11" hidden="1">
      <c r="A132">
        <v>144</v>
      </c>
      <c r="J132">
        <f t="shared" si="11"/>
        <v>0</v>
      </c>
      <c r="K132">
        <f t="shared" si="12"/>
        <v>0</v>
      </c>
    </row>
    <row r="133" spans="1:11" hidden="1">
      <c r="A133">
        <v>145</v>
      </c>
      <c r="J133">
        <f t="shared" si="11"/>
        <v>0</v>
      </c>
      <c r="K133">
        <f t="shared" si="12"/>
        <v>0</v>
      </c>
    </row>
    <row r="134" spans="1:11" hidden="1">
      <c r="A134">
        <v>146</v>
      </c>
      <c r="J134">
        <f t="shared" si="11"/>
        <v>0</v>
      </c>
      <c r="K134">
        <f t="shared" si="12"/>
        <v>0</v>
      </c>
    </row>
    <row r="135" spans="1:11" hidden="1">
      <c r="A135">
        <v>147</v>
      </c>
      <c r="J135">
        <f t="shared" si="11"/>
        <v>0</v>
      </c>
      <c r="K135">
        <f t="shared" si="12"/>
        <v>0</v>
      </c>
    </row>
    <row r="136" spans="1:11" hidden="1">
      <c r="A136">
        <v>148</v>
      </c>
      <c r="J136">
        <f t="shared" si="11"/>
        <v>0</v>
      </c>
      <c r="K136">
        <f t="shared" si="12"/>
        <v>0</v>
      </c>
    </row>
    <row r="137" spans="1:11" hidden="1">
      <c r="A137">
        <v>149</v>
      </c>
      <c r="J137">
        <f t="shared" si="11"/>
        <v>0</v>
      </c>
      <c r="K137">
        <f t="shared" si="12"/>
        <v>0</v>
      </c>
    </row>
    <row r="138" spans="1:11" hidden="1">
      <c r="A138">
        <v>150</v>
      </c>
      <c r="J138">
        <f t="shared" si="11"/>
        <v>0</v>
      </c>
      <c r="K138">
        <f t="shared" si="12"/>
        <v>0</v>
      </c>
    </row>
    <row r="139" spans="1:11" hidden="1">
      <c r="A139">
        <v>151</v>
      </c>
      <c r="J139">
        <f t="shared" si="11"/>
        <v>0</v>
      </c>
      <c r="K139">
        <f t="shared" si="12"/>
        <v>0</v>
      </c>
    </row>
    <row r="140" spans="1:11" hidden="1">
      <c r="A140">
        <v>152</v>
      </c>
      <c r="J140">
        <f t="shared" si="11"/>
        <v>0</v>
      </c>
      <c r="K140">
        <f t="shared" si="12"/>
        <v>0</v>
      </c>
    </row>
    <row r="141" spans="1:11" hidden="1">
      <c r="A141">
        <v>153</v>
      </c>
      <c r="J141">
        <f t="shared" si="11"/>
        <v>0</v>
      </c>
      <c r="K141">
        <f t="shared" si="12"/>
        <v>0</v>
      </c>
    </row>
    <row r="142" spans="1:11" hidden="1">
      <c r="A142">
        <v>154</v>
      </c>
      <c r="J142">
        <f t="shared" si="11"/>
        <v>0</v>
      </c>
      <c r="K142">
        <f t="shared" si="12"/>
        <v>0</v>
      </c>
    </row>
    <row r="143" spans="1:11" hidden="1">
      <c r="A143">
        <v>155</v>
      </c>
      <c r="J143">
        <f t="shared" si="11"/>
        <v>0</v>
      </c>
      <c r="K143">
        <f t="shared" si="12"/>
        <v>0</v>
      </c>
    </row>
    <row r="144" spans="1:11" hidden="1">
      <c r="A144">
        <v>156</v>
      </c>
      <c r="J144">
        <f t="shared" si="11"/>
        <v>0</v>
      </c>
      <c r="K144">
        <f t="shared" si="12"/>
        <v>0</v>
      </c>
    </row>
    <row r="145" spans="1:11" hidden="1">
      <c r="A145">
        <v>157</v>
      </c>
      <c r="J145">
        <f t="shared" si="11"/>
        <v>0</v>
      </c>
      <c r="K145">
        <f t="shared" si="12"/>
        <v>0</v>
      </c>
    </row>
    <row r="146" spans="1:11" hidden="1">
      <c r="A146">
        <v>158</v>
      </c>
      <c r="J146">
        <f t="shared" si="11"/>
        <v>0</v>
      </c>
      <c r="K146">
        <f t="shared" si="12"/>
        <v>0</v>
      </c>
    </row>
  </sheetData>
  <autoFilter ref="A2:K146">
    <filterColumn colId="10">
      <filters>
        <filter val="696,1111111"/>
      </filters>
    </filterColumn>
  </autoFilter>
  <sortState ref="A3:K148">
    <sortCondition descending="1" ref="K10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7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1483</v>
      </c>
      <c r="D3" s="8">
        <v>75</v>
      </c>
      <c r="E3" s="8">
        <v>75</v>
      </c>
      <c r="F3" s="8">
        <v>90</v>
      </c>
      <c r="G3" s="8">
        <v>95</v>
      </c>
      <c r="H3" s="8">
        <v>95</v>
      </c>
      <c r="I3" s="8">
        <v>85</v>
      </c>
      <c r="J3">
        <f t="shared" ref="J3:J34" si="0">SUM(D3:I3)/6</f>
        <v>85.833333333333329</v>
      </c>
      <c r="K3">
        <f t="shared" ref="K3:K34" si="1">SUM((( (D3*4+E3*4+F3*2+G3*2+H3*2+I3*4)/18)/100)*700)</f>
        <v>583.33333333333326</v>
      </c>
    </row>
    <row r="4" spans="1:11">
      <c r="A4">
        <v>2</v>
      </c>
      <c r="B4" s="9" t="s">
        <v>1484</v>
      </c>
      <c r="D4" s="8">
        <v>85</v>
      </c>
      <c r="E4" s="8">
        <v>60</v>
      </c>
      <c r="F4" s="8">
        <v>90</v>
      </c>
      <c r="G4" s="8">
        <v>95</v>
      </c>
      <c r="H4" s="8">
        <v>95</v>
      </c>
      <c r="I4" s="8">
        <v>85</v>
      </c>
      <c r="J4" s="47">
        <f t="shared" ref="J4:J31" si="2">SUM(D4:I4)/6</f>
        <v>85</v>
      </c>
      <c r="K4" s="47">
        <f t="shared" ref="K4:K31" si="3">SUM((( (D4*4+E4*4+F4*2+G4*2+H4*2+I4*4)/18)/100)*700)</f>
        <v>575.55555555555566</v>
      </c>
    </row>
    <row r="5" spans="1:11">
      <c r="A5" s="47">
        <v>3</v>
      </c>
      <c r="B5" s="9" t="s">
        <v>1485</v>
      </c>
      <c r="D5" s="8">
        <v>85</v>
      </c>
      <c r="E5" s="8">
        <v>40</v>
      </c>
      <c r="F5" s="8">
        <v>80</v>
      </c>
      <c r="G5" s="8">
        <v>60</v>
      </c>
      <c r="H5" s="8">
        <v>80</v>
      </c>
      <c r="I5" s="8">
        <v>50</v>
      </c>
      <c r="J5" s="47">
        <f t="shared" si="2"/>
        <v>65.833333333333329</v>
      </c>
      <c r="K5" s="47">
        <f t="shared" si="3"/>
        <v>443.33333333333331</v>
      </c>
    </row>
    <row r="6" spans="1:11">
      <c r="A6" s="47">
        <v>4</v>
      </c>
      <c r="B6" s="9" t="s">
        <v>1486</v>
      </c>
      <c r="D6" s="8">
        <v>80</v>
      </c>
      <c r="E6" s="8">
        <v>60</v>
      </c>
      <c r="F6" s="8">
        <v>90</v>
      </c>
      <c r="G6" s="8">
        <v>85</v>
      </c>
      <c r="H6" s="8">
        <v>90</v>
      </c>
      <c r="I6" s="8">
        <v>75</v>
      </c>
      <c r="J6" s="47">
        <f t="shared" si="2"/>
        <v>80</v>
      </c>
      <c r="K6" s="47">
        <f t="shared" si="3"/>
        <v>540.55555555555554</v>
      </c>
    </row>
    <row r="7" spans="1:11">
      <c r="A7" s="47">
        <v>5</v>
      </c>
      <c r="B7" s="9" t="s">
        <v>1487</v>
      </c>
      <c r="D7" s="8">
        <v>80</v>
      </c>
      <c r="E7" s="8">
        <v>45</v>
      </c>
      <c r="F7" s="8">
        <v>85</v>
      </c>
      <c r="G7" s="8">
        <v>65</v>
      </c>
      <c r="H7" s="8">
        <v>90</v>
      </c>
      <c r="I7" s="8">
        <v>65</v>
      </c>
      <c r="J7" s="47">
        <f t="shared" si="2"/>
        <v>71.666666666666671</v>
      </c>
      <c r="K7" s="47">
        <f t="shared" si="3"/>
        <v>482.22222222222223</v>
      </c>
    </row>
    <row r="8" spans="1:11">
      <c r="A8" s="47">
        <v>6</v>
      </c>
      <c r="B8" s="9" t="s">
        <v>1488</v>
      </c>
      <c r="D8" s="8">
        <v>55</v>
      </c>
      <c r="E8" s="8">
        <v>35</v>
      </c>
      <c r="F8" s="8">
        <v>85</v>
      </c>
      <c r="G8" s="8">
        <v>80</v>
      </c>
      <c r="H8" s="8">
        <v>70</v>
      </c>
      <c r="I8" s="8">
        <v>50</v>
      </c>
      <c r="J8" s="47">
        <f t="shared" si="2"/>
        <v>62.5</v>
      </c>
      <c r="K8" s="47">
        <f t="shared" si="3"/>
        <v>400.55555555555554</v>
      </c>
    </row>
    <row r="9" spans="1:11">
      <c r="A9" s="47">
        <v>7</v>
      </c>
      <c r="B9" s="9" t="s">
        <v>1489</v>
      </c>
      <c r="D9" s="8">
        <v>65</v>
      </c>
      <c r="E9" s="8">
        <v>45</v>
      </c>
      <c r="F9" s="8">
        <v>90</v>
      </c>
      <c r="G9" s="8">
        <v>50</v>
      </c>
      <c r="H9" s="8">
        <v>90</v>
      </c>
      <c r="I9" s="8">
        <v>55</v>
      </c>
      <c r="J9" s="47">
        <f t="shared" si="2"/>
        <v>65.833333333333329</v>
      </c>
      <c r="K9" s="47">
        <f t="shared" si="3"/>
        <v>435.55555555555554</v>
      </c>
    </row>
    <row r="10" spans="1:11">
      <c r="A10" s="47">
        <v>8</v>
      </c>
      <c r="B10" s="9" t="s">
        <v>1490</v>
      </c>
      <c r="D10" s="8">
        <v>90</v>
      </c>
      <c r="E10" s="8">
        <v>100</v>
      </c>
      <c r="F10" s="8">
        <v>90</v>
      </c>
      <c r="G10" s="8">
        <v>75</v>
      </c>
      <c r="H10" s="8">
        <v>85</v>
      </c>
      <c r="I10" s="8">
        <v>90</v>
      </c>
      <c r="J10" s="47">
        <f t="shared" si="2"/>
        <v>88.333333333333329</v>
      </c>
      <c r="K10" s="47">
        <f t="shared" si="3"/>
        <v>630</v>
      </c>
    </row>
    <row r="11" spans="1:11">
      <c r="A11" s="47">
        <v>9</v>
      </c>
      <c r="B11" s="9" t="s">
        <v>1491</v>
      </c>
      <c r="D11" s="8">
        <v>70</v>
      </c>
      <c r="E11" s="8">
        <v>45</v>
      </c>
      <c r="F11" s="8">
        <v>70</v>
      </c>
      <c r="G11" s="8">
        <v>60</v>
      </c>
      <c r="H11" s="8">
        <v>75</v>
      </c>
      <c r="I11" s="8">
        <v>50</v>
      </c>
      <c r="J11" s="47">
        <f t="shared" si="2"/>
        <v>61.666666666666664</v>
      </c>
      <c r="K11" s="47">
        <f t="shared" si="3"/>
        <v>416.11111111111109</v>
      </c>
    </row>
    <row r="12" spans="1:11">
      <c r="A12" s="47">
        <v>10</v>
      </c>
      <c r="B12" s="9" t="s">
        <v>1492</v>
      </c>
      <c r="D12" s="8">
        <v>70</v>
      </c>
      <c r="E12" s="8">
        <v>60</v>
      </c>
      <c r="F12" s="8">
        <v>90</v>
      </c>
      <c r="G12" s="8">
        <v>70</v>
      </c>
      <c r="H12" s="8">
        <v>95</v>
      </c>
      <c r="I12" s="8">
        <v>80</v>
      </c>
      <c r="J12" s="47">
        <f t="shared" si="2"/>
        <v>77.5</v>
      </c>
      <c r="K12" s="47">
        <f t="shared" si="3"/>
        <v>525</v>
      </c>
    </row>
    <row r="13" spans="1:11">
      <c r="A13" s="47">
        <v>11</v>
      </c>
      <c r="B13" s="9" t="s">
        <v>1493</v>
      </c>
      <c r="D13" s="8">
        <v>85</v>
      </c>
      <c r="E13" s="8">
        <v>60</v>
      </c>
      <c r="F13" s="8">
        <v>85</v>
      </c>
      <c r="G13" s="8">
        <v>80</v>
      </c>
      <c r="H13" s="8">
        <v>85</v>
      </c>
      <c r="I13" s="8">
        <v>85</v>
      </c>
      <c r="J13" s="47">
        <f t="shared" si="2"/>
        <v>80</v>
      </c>
      <c r="K13" s="47">
        <f t="shared" si="3"/>
        <v>552.22222222222217</v>
      </c>
    </row>
    <row r="14" spans="1:11">
      <c r="A14" s="47">
        <v>12</v>
      </c>
      <c r="B14" s="9" t="s">
        <v>1494</v>
      </c>
      <c r="D14" s="8">
        <v>90</v>
      </c>
      <c r="E14" s="8">
        <v>55</v>
      </c>
      <c r="F14" s="8">
        <v>95</v>
      </c>
      <c r="G14" s="8">
        <v>60</v>
      </c>
      <c r="H14" s="8">
        <v>85</v>
      </c>
      <c r="I14" s="8">
        <v>65</v>
      </c>
      <c r="J14" s="47">
        <f t="shared" si="2"/>
        <v>75</v>
      </c>
      <c r="K14" s="47">
        <f t="shared" si="3"/>
        <v>513.33333333333326</v>
      </c>
    </row>
    <row r="15" spans="1:11">
      <c r="A15" s="47">
        <v>13</v>
      </c>
      <c r="B15" s="9" t="s">
        <v>1495</v>
      </c>
      <c r="D15" s="8">
        <v>100</v>
      </c>
      <c r="E15" s="8">
        <v>95</v>
      </c>
      <c r="F15" s="8">
        <v>100</v>
      </c>
      <c r="G15" s="8">
        <v>95</v>
      </c>
      <c r="H15" s="8">
        <v>100</v>
      </c>
      <c r="I15" s="8">
        <v>85</v>
      </c>
      <c r="J15" s="47">
        <f t="shared" si="2"/>
        <v>95.833333333333329</v>
      </c>
      <c r="K15" s="47">
        <f t="shared" si="3"/>
        <v>665</v>
      </c>
    </row>
    <row r="16" spans="1:11">
      <c r="A16" s="47">
        <v>14</v>
      </c>
      <c r="B16" s="9" t="s">
        <v>1496</v>
      </c>
      <c r="D16" s="8">
        <v>50</v>
      </c>
      <c r="E16" s="8">
        <v>25</v>
      </c>
      <c r="F16" s="8">
        <v>65</v>
      </c>
      <c r="G16" s="8">
        <v>55</v>
      </c>
      <c r="H16" s="8">
        <v>80</v>
      </c>
      <c r="I16" s="8">
        <v>80</v>
      </c>
      <c r="J16" s="47">
        <f t="shared" si="2"/>
        <v>59.166666666666664</v>
      </c>
      <c r="K16" s="47">
        <f t="shared" si="3"/>
        <v>396.66666666666663</v>
      </c>
    </row>
    <row r="17" spans="1:11">
      <c r="A17" s="47">
        <v>15</v>
      </c>
      <c r="B17" s="9" t="s">
        <v>1497</v>
      </c>
      <c r="D17" s="8">
        <v>90</v>
      </c>
      <c r="E17" s="8">
        <v>100</v>
      </c>
      <c r="F17" s="8">
        <v>95</v>
      </c>
      <c r="G17" s="8">
        <v>100</v>
      </c>
      <c r="H17" s="8">
        <v>100</v>
      </c>
      <c r="I17" s="8">
        <v>90</v>
      </c>
      <c r="J17" s="47">
        <f t="shared" si="2"/>
        <v>95.833333333333329</v>
      </c>
      <c r="K17" s="47">
        <f t="shared" si="3"/>
        <v>665</v>
      </c>
    </row>
    <row r="18" spans="1:11">
      <c r="A18" s="47">
        <v>16</v>
      </c>
      <c r="B18" s="9" t="s">
        <v>1498</v>
      </c>
      <c r="D18" s="8">
        <v>50</v>
      </c>
      <c r="E18" s="8">
        <v>60</v>
      </c>
      <c r="F18" s="8">
        <v>85</v>
      </c>
      <c r="G18" s="8">
        <v>25</v>
      </c>
      <c r="H18" s="8">
        <v>65</v>
      </c>
      <c r="I18" s="8">
        <v>90</v>
      </c>
      <c r="J18" s="47">
        <f t="shared" si="2"/>
        <v>62.5</v>
      </c>
      <c r="K18" s="47">
        <f t="shared" si="3"/>
        <v>447.22222222222217</v>
      </c>
    </row>
    <row r="19" spans="1:11">
      <c r="A19" s="47">
        <v>17</v>
      </c>
      <c r="B19" s="9" t="s">
        <v>1499</v>
      </c>
      <c r="D19" s="8">
        <v>40</v>
      </c>
      <c r="E19" s="8">
        <v>15</v>
      </c>
      <c r="F19" s="8">
        <v>30</v>
      </c>
      <c r="G19" s="8">
        <v>15</v>
      </c>
      <c r="H19" s="8">
        <v>25</v>
      </c>
      <c r="I19" s="8">
        <v>30</v>
      </c>
      <c r="J19" s="47">
        <f t="shared" si="2"/>
        <v>25.833333333333332</v>
      </c>
      <c r="K19" s="47">
        <f t="shared" si="3"/>
        <v>186.66666666666666</v>
      </c>
    </row>
    <row r="20" spans="1:11">
      <c r="A20" s="47">
        <v>18</v>
      </c>
      <c r="B20" s="9" t="s">
        <v>1500</v>
      </c>
      <c r="D20" s="8">
        <v>30</v>
      </c>
      <c r="E20" s="8">
        <v>70</v>
      </c>
      <c r="F20" s="8">
        <v>65</v>
      </c>
      <c r="G20" s="8">
        <v>40</v>
      </c>
      <c r="H20" s="8">
        <v>25</v>
      </c>
      <c r="I20" s="8">
        <v>75</v>
      </c>
      <c r="J20" s="47">
        <f t="shared" si="2"/>
        <v>50.833333333333336</v>
      </c>
      <c r="K20" s="47">
        <f t="shared" si="3"/>
        <v>373.33333333333331</v>
      </c>
    </row>
    <row r="21" spans="1:11">
      <c r="A21" s="47">
        <v>19</v>
      </c>
      <c r="B21" s="9" t="s">
        <v>1501</v>
      </c>
      <c r="D21" s="8">
        <v>40</v>
      </c>
      <c r="E21" s="8">
        <v>40</v>
      </c>
      <c r="F21" s="8">
        <v>50</v>
      </c>
      <c r="G21" s="8">
        <v>45</v>
      </c>
      <c r="H21" s="8">
        <v>45</v>
      </c>
      <c r="I21" s="8">
        <v>55</v>
      </c>
      <c r="J21" s="47">
        <f t="shared" si="2"/>
        <v>45.833333333333336</v>
      </c>
      <c r="K21" s="47">
        <f t="shared" si="3"/>
        <v>318.88888888888886</v>
      </c>
    </row>
    <row r="22" spans="1:11">
      <c r="A22" s="47">
        <v>20</v>
      </c>
      <c r="B22" s="9" t="s">
        <v>639</v>
      </c>
      <c r="D22" s="8">
        <v>65</v>
      </c>
      <c r="E22" s="8">
        <v>65</v>
      </c>
      <c r="F22" s="8">
        <v>90</v>
      </c>
      <c r="G22" s="8">
        <v>75</v>
      </c>
      <c r="H22" s="8">
        <v>15</v>
      </c>
      <c r="I22" s="8">
        <v>85</v>
      </c>
      <c r="J22" s="47">
        <f t="shared" si="2"/>
        <v>65.833333333333329</v>
      </c>
      <c r="K22" s="47">
        <f t="shared" si="3"/>
        <v>474.4444444444444</v>
      </c>
    </row>
    <row r="23" spans="1:11">
      <c r="A23" s="47">
        <v>21</v>
      </c>
      <c r="B23" s="9" t="s">
        <v>1502</v>
      </c>
      <c r="D23" s="8">
        <v>65</v>
      </c>
      <c r="E23" s="8">
        <v>50</v>
      </c>
      <c r="F23" s="8">
        <v>80</v>
      </c>
      <c r="G23" s="8">
        <v>40</v>
      </c>
      <c r="H23" s="8">
        <v>60</v>
      </c>
      <c r="I23" s="8">
        <v>90</v>
      </c>
      <c r="J23" s="47">
        <f t="shared" si="2"/>
        <v>64.166666666666671</v>
      </c>
      <c r="K23" s="47">
        <f t="shared" si="3"/>
        <v>458.88888888888891</v>
      </c>
    </row>
    <row r="24" spans="1:11">
      <c r="A24" s="47">
        <v>22</v>
      </c>
      <c r="B24" s="9" t="s">
        <v>1503</v>
      </c>
      <c r="D24" s="8">
        <v>40</v>
      </c>
      <c r="E24" s="8">
        <v>60</v>
      </c>
      <c r="F24" s="8">
        <v>80</v>
      </c>
      <c r="G24" s="8">
        <v>95</v>
      </c>
      <c r="H24" s="8">
        <v>50</v>
      </c>
      <c r="I24" s="8">
        <v>85</v>
      </c>
      <c r="J24" s="47">
        <f t="shared" si="2"/>
        <v>68.333333333333329</v>
      </c>
      <c r="K24" s="47">
        <f t="shared" si="3"/>
        <v>462.77777777777777</v>
      </c>
    </row>
    <row r="25" spans="1:11">
      <c r="A25" s="47">
        <v>23</v>
      </c>
      <c r="B25" s="9" t="s">
        <v>1504</v>
      </c>
      <c r="D25" s="8">
        <v>25</v>
      </c>
      <c r="E25" s="8">
        <v>30</v>
      </c>
      <c r="F25" s="8">
        <v>80</v>
      </c>
      <c r="G25" s="8">
        <v>90</v>
      </c>
      <c r="H25" s="8">
        <v>30</v>
      </c>
      <c r="I25" s="8">
        <v>80</v>
      </c>
      <c r="J25" s="47">
        <f t="shared" si="2"/>
        <v>55.833333333333336</v>
      </c>
      <c r="K25" s="47">
        <f t="shared" si="3"/>
        <v>365.5555555555556</v>
      </c>
    </row>
    <row r="26" spans="1:11">
      <c r="A26" s="47">
        <v>24</v>
      </c>
      <c r="B26" s="9" t="s">
        <v>1505</v>
      </c>
      <c r="D26" s="8">
        <v>65</v>
      </c>
      <c r="E26" s="8">
        <v>50</v>
      </c>
      <c r="F26" s="8">
        <v>85</v>
      </c>
      <c r="G26" s="8">
        <v>60</v>
      </c>
      <c r="H26" s="8">
        <v>65</v>
      </c>
      <c r="I26" s="8">
        <v>70</v>
      </c>
      <c r="J26" s="47">
        <f t="shared" si="2"/>
        <v>65.833333333333329</v>
      </c>
      <c r="K26" s="47">
        <f t="shared" si="3"/>
        <v>451.11111111111109</v>
      </c>
    </row>
    <row r="27" spans="1:11">
      <c r="A27" s="47">
        <v>25</v>
      </c>
      <c r="B27" s="9" t="s">
        <v>1506</v>
      </c>
      <c r="D27" s="8">
        <v>10</v>
      </c>
      <c r="E27" s="8">
        <v>30</v>
      </c>
      <c r="F27" s="8">
        <v>35</v>
      </c>
      <c r="G27" s="8">
        <v>55</v>
      </c>
      <c r="H27" s="8">
        <v>45</v>
      </c>
      <c r="I27" s="8">
        <v>35</v>
      </c>
      <c r="J27" s="47">
        <f t="shared" si="2"/>
        <v>35</v>
      </c>
      <c r="K27" s="47">
        <f t="shared" si="3"/>
        <v>221.66666666666666</v>
      </c>
    </row>
    <row r="28" spans="1:11">
      <c r="A28" s="47">
        <v>26</v>
      </c>
      <c r="B28" s="9" t="s">
        <v>1507</v>
      </c>
      <c r="D28" s="8">
        <v>45</v>
      </c>
      <c r="E28" s="8">
        <v>35</v>
      </c>
      <c r="F28" s="8">
        <v>30</v>
      </c>
      <c r="G28" s="8">
        <v>20</v>
      </c>
      <c r="H28" s="8">
        <v>40</v>
      </c>
      <c r="I28" s="8">
        <v>35</v>
      </c>
      <c r="J28" s="47">
        <f t="shared" si="2"/>
        <v>34.166666666666664</v>
      </c>
      <c r="K28" s="47">
        <f t="shared" si="3"/>
        <v>248.88888888888889</v>
      </c>
    </row>
    <row r="29" spans="1:11">
      <c r="A29" s="47">
        <v>27</v>
      </c>
      <c r="B29" s="9" t="s">
        <v>1508</v>
      </c>
      <c r="D29" s="8">
        <v>65</v>
      </c>
      <c r="E29" s="8">
        <v>55</v>
      </c>
      <c r="F29" s="8">
        <v>100</v>
      </c>
      <c r="G29" s="8">
        <v>75</v>
      </c>
      <c r="H29" s="8">
        <v>55</v>
      </c>
      <c r="I29" s="8">
        <v>70</v>
      </c>
      <c r="J29" s="47">
        <f t="shared" si="2"/>
        <v>70</v>
      </c>
      <c r="K29" s="47">
        <f t="shared" si="3"/>
        <v>474.4444444444444</v>
      </c>
    </row>
    <row r="30" spans="1:11">
      <c r="A30" s="47">
        <v>28</v>
      </c>
      <c r="B30" s="9" t="s">
        <v>418</v>
      </c>
      <c r="D30" s="8">
        <v>20</v>
      </c>
      <c r="E30" s="8">
        <v>35</v>
      </c>
      <c r="F30" s="8">
        <v>30</v>
      </c>
      <c r="G30" s="8">
        <v>20</v>
      </c>
      <c r="H30" s="8">
        <v>25</v>
      </c>
      <c r="I30" s="8">
        <v>30</v>
      </c>
      <c r="J30" s="47">
        <f t="shared" si="2"/>
        <v>26.666666666666668</v>
      </c>
      <c r="K30" s="47">
        <f t="shared" si="3"/>
        <v>190.55555555555554</v>
      </c>
    </row>
    <row r="31" spans="1:11">
      <c r="A31" s="47">
        <v>29</v>
      </c>
      <c r="B31" s="9" t="s">
        <v>1509</v>
      </c>
      <c r="D31" s="8">
        <v>85</v>
      </c>
      <c r="E31" s="8">
        <v>30</v>
      </c>
      <c r="F31" s="8">
        <v>90</v>
      </c>
      <c r="G31" s="8">
        <v>30</v>
      </c>
      <c r="H31" s="8">
        <v>60</v>
      </c>
      <c r="I31" s="8">
        <v>90</v>
      </c>
      <c r="J31" s="47">
        <f t="shared" si="2"/>
        <v>64.166666666666671</v>
      </c>
      <c r="K31" s="47">
        <f t="shared" si="3"/>
        <v>458.88888888888891</v>
      </c>
    </row>
    <row r="32" spans="1:11">
      <c r="A32">
        <v>30</v>
      </c>
      <c r="D32">
        <f>SUM(D3:D31)/29</f>
        <v>62.586206896551722</v>
      </c>
      <c r="E32" s="47">
        <f t="shared" ref="E32:K32" si="4">SUM(E3:E31)/29</f>
        <v>52.586206896551722</v>
      </c>
      <c r="F32" s="47">
        <f t="shared" si="4"/>
        <v>76.896551724137936</v>
      </c>
      <c r="G32" s="47">
        <f t="shared" si="4"/>
        <v>62.413793103448278</v>
      </c>
      <c r="H32" s="47">
        <f t="shared" si="4"/>
        <v>66.206896551724142</v>
      </c>
      <c r="I32" s="47">
        <f t="shared" si="4"/>
        <v>69.310344827586206</v>
      </c>
      <c r="J32" s="47">
        <f t="shared" si="4"/>
        <v>64.999999999999986</v>
      </c>
      <c r="K32" s="47">
        <f t="shared" si="4"/>
        <v>446.81992337164752</v>
      </c>
    </row>
    <row r="33" spans="1:11">
      <c r="A33">
        <v>31</v>
      </c>
      <c r="J33">
        <f t="shared" si="0"/>
        <v>0</v>
      </c>
      <c r="K33">
        <f t="shared" si="1"/>
        <v>0</v>
      </c>
    </row>
    <row r="34" spans="1:11">
      <c r="A34">
        <v>32</v>
      </c>
      <c r="J34">
        <f t="shared" si="0"/>
        <v>0</v>
      </c>
      <c r="K34">
        <f t="shared" si="1"/>
        <v>0</v>
      </c>
    </row>
    <row r="35" spans="1:11">
      <c r="A35">
        <v>33</v>
      </c>
      <c r="J35">
        <f t="shared" ref="J35:J66" si="5">SUM(D35:I35)/6</f>
        <v>0</v>
      </c>
      <c r="K35">
        <f t="shared" ref="K35:K66" si="6">SUM((( (D35*4+E35*4+F35*2+G35*2+H35*2+I35*4)/18)/100)*700)</f>
        <v>0</v>
      </c>
    </row>
    <row r="36" spans="1:11">
      <c r="A36">
        <v>34</v>
      </c>
      <c r="J36">
        <f t="shared" si="5"/>
        <v>0</v>
      </c>
      <c r="K36">
        <f t="shared" si="6"/>
        <v>0</v>
      </c>
    </row>
    <row r="37" spans="1:11">
      <c r="A37">
        <v>45</v>
      </c>
      <c r="J37">
        <f t="shared" si="5"/>
        <v>0</v>
      </c>
      <c r="K37">
        <f t="shared" si="6"/>
        <v>0</v>
      </c>
    </row>
    <row r="38" spans="1:11">
      <c r="A38">
        <v>46</v>
      </c>
      <c r="J38">
        <f t="shared" si="5"/>
        <v>0</v>
      </c>
      <c r="K38">
        <f t="shared" si="6"/>
        <v>0</v>
      </c>
    </row>
    <row r="39" spans="1:11">
      <c r="A39">
        <v>47</v>
      </c>
      <c r="J39">
        <f t="shared" si="5"/>
        <v>0</v>
      </c>
      <c r="K39">
        <f t="shared" si="6"/>
        <v>0</v>
      </c>
    </row>
    <row r="40" spans="1:11">
      <c r="A40">
        <v>48</v>
      </c>
      <c r="J40">
        <f t="shared" si="5"/>
        <v>0</v>
      </c>
      <c r="K40">
        <f t="shared" si="6"/>
        <v>0</v>
      </c>
    </row>
    <row r="41" spans="1:11">
      <c r="A41">
        <v>49</v>
      </c>
      <c r="J41">
        <f t="shared" si="5"/>
        <v>0</v>
      </c>
      <c r="K41">
        <f t="shared" si="6"/>
        <v>0</v>
      </c>
    </row>
    <row r="42" spans="1:11">
      <c r="A42">
        <v>50</v>
      </c>
      <c r="J42">
        <f t="shared" si="5"/>
        <v>0</v>
      </c>
      <c r="K42">
        <f t="shared" si="6"/>
        <v>0</v>
      </c>
    </row>
    <row r="43" spans="1:11">
      <c r="A43">
        <v>51</v>
      </c>
      <c r="J43">
        <f t="shared" si="5"/>
        <v>0</v>
      </c>
      <c r="K43">
        <f t="shared" si="6"/>
        <v>0</v>
      </c>
    </row>
    <row r="44" spans="1:11">
      <c r="A44">
        <v>52</v>
      </c>
      <c r="J44">
        <f t="shared" si="5"/>
        <v>0</v>
      </c>
      <c r="K44">
        <f t="shared" si="6"/>
        <v>0</v>
      </c>
    </row>
    <row r="45" spans="1:11">
      <c r="A45">
        <v>53</v>
      </c>
      <c r="J45">
        <f t="shared" si="5"/>
        <v>0</v>
      </c>
      <c r="K45">
        <f t="shared" si="6"/>
        <v>0</v>
      </c>
    </row>
    <row r="46" spans="1:11">
      <c r="A46">
        <v>54</v>
      </c>
      <c r="J46">
        <f t="shared" si="5"/>
        <v>0</v>
      </c>
      <c r="K46">
        <f t="shared" si="6"/>
        <v>0</v>
      </c>
    </row>
    <row r="47" spans="1:11">
      <c r="A47">
        <v>55</v>
      </c>
      <c r="J47">
        <f t="shared" si="5"/>
        <v>0</v>
      </c>
      <c r="K47">
        <f t="shared" si="6"/>
        <v>0</v>
      </c>
    </row>
    <row r="48" spans="1:11">
      <c r="A48">
        <v>56</v>
      </c>
      <c r="J48">
        <f t="shared" si="5"/>
        <v>0</v>
      </c>
      <c r="K48">
        <f t="shared" si="6"/>
        <v>0</v>
      </c>
    </row>
    <row r="49" spans="1:11">
      <c r="A49">
        <v>57</v>
      </c>
      <c r="J49">
        <f t="shared" si="5"/>
        <v>0</v>
      </c>
      <c r="K49">
        <f t="shared" si="6"/>
        <v>0</v>
      </c>
    </row>
    <row r="50" spans="1:11">
      <c r="A50">
        <v>58</v>
      </c>
      <c r="J50">
        <f t="shared" si="5"/>
        <v>0</v>
      </c>
      <c r="K50">
        <f t="shared" si="6"/>
        <v>0</v>
      </c>
    </row>
    <row r="51" spans="1:11">
      <c r="A51">
        <v>59</v>
      </c>
      <c r="J51">
        <f t="shared" si="5"/>
        <v>0</v>
      </c>
      <c r="K51">
        <f t="shared" si="6"/>
        <v>0</v>
      </c>
    </row>
    <row r="52" spans="1:11">
      <c r="A52">
        <v>60</v>
      </c>
      <c r="J52">
        <f t="shared" si="5"/>
        <v>0</v>
      </c>
      <c r="K52">
        <f t="shared" si="6"/>
        <v>0</v>
      </c>
    </row>
    <row r="53" spans="1:11">
      <c r="A53">
        <v>61</v>
      </c>
      <c r="J53">
        <f t="shared" si="5"/>
        <v>0</v>
      </c>
      <c r="K53">
        <f t="shared" si="6"/>
        <v>0</v>
      </c>
    </row>
    <row r="54" spans="1:11">
      <c r="A54">
        <v>62</v>
      </c>
      <c r="J54">
        <f t="shared" si="5"/>
        <v>0</v>
      </c>
      <c r="K54">
        <f t="shared" si="6"/>
        <v>0</v>
      </c>
    </row>
    <row r="55" spans="1:11">
      <c r="A55">
        <v>63</v>
      </c>
      <c r="J55">
        <f t="shared" si="5"/>
        <v>0</v>
      </c>
      <c r="K55">
        <f t="shared" si="6"/>
        <v>0</v>
      </c>
    </row>
    <row r="56" spans="1:11">
      <c r="A56">
        <v>64</v>
      </c>
      <c r="J56">
        <f t="shared" si="5"/>
        <v>0</v>
      </c>
      <c r="K56">
        <f t="shared" si="6"/>
        <v>0</v>
      </c>
    </row>
    <row r="57" spans="1:11">
      <c r="A57">
        <v>65</v>
      </c>
      <c r="J57">
        <f t="shared" si="5"/>
        <v>0</v>
      </c>
      <c r="K57">
        <f t="shared" si="6"/>
        <v>0</v>
      </c>
    </row>
    <row r="58" spans="1:11">
      <c r="A58">
        <v>66</v>
      </c>
      <c r="J58">
        <f t="shared" si="5"/>
        <v>0</v>
      </c>
      <c r="K58">
        <f t="shared" si="6"/>
        <v>0</v>
      </c>
    </row>
    <row r="59" spans="1:11">
      <c r="A59">
        <v>68</v>
      </c>
      <c r="J59">
        <f t="shared" si="5"/>
        <v>0</v>
      </c>
      <c r="K59">
        <f t="shared" si="6"/>
        <v>0</v>
      </c>
    </row>
    <row r="60" spans="1:11">
      <c r="A60">
        <v>69</v>
      </c>
      <c r="J60">
        <f t="shared" si="5"/>
        <v>0</v>
      </c>
      <c r="K60">
        <f t="shared" si="6"/>
        <v>0</v>
      </c>
    </row>
    <row r="61" spans="1:11">
      <c r="A61">
        <v>70</v>
      </c>
      <c r="J61">
        <f t="shared" si="5"/>
        <v>0</v>
      </c>
      <c r="K61">
        <f t="shared" si="6"/>
        <v>0</v>
      </c>
    </row>
    <row r="62" spans="1:11">
      <c r="A62">
        <v>71</v>
      </c>
      <c r="J62">
        <f t="shared" si="5"/>
        <v>0</v>
      </c>
      <c r="K62">
        <f t="shared" si="6"/>
        <v>0</v>
      </c>
    </row>
    <row r="63" spans="1:11">
      <c r="A63">
        <v>72</v>
      </c>
      <c r="J63">
        <f t="shared" si="5"/>
        <v>0</v>
      </c>
      <c r="K63">
        <f t="shared" si="6"/>
        <v>0</v>
      </c>
    </row>
    <row r="64" spans="1:11">
      <c r="A64">
        <v>73</v>
      </c>
      <c r="J64">
        <f t="shared" si="5"/>
        <v>0</v>
      </c>
      <c r="K64">
        <f t="shared" si="6"/>
        <v>0</v>
      </c>
    </row>
    <row r="65" spans="1:11">
      <c r="A65">
        <v>74</v>
      </c>
      <c r="J65">
        <f t="shared" si="5"/>
        <v>0</v>
      </c>
      <c r="K65">
        <f t="shared" si="6"/>
        <v>0</v>
      </c>
    </row>
    <row r="66" spans="1:11">
      <c r="A66">
        <v>75</v>
      </c>
      <c r="J66">
        <f t="shared" si="5"/>
        <v>0</v>
      </c>
      <c r="K66">
        <f t="shared" si="6"/>
        <v>0</v>
      </c>
    </row>
    <row r="67" spans="1:11">
      <c r="A67">
        <v>76</v>
      </c>
      <c r="J67">
        <f t="shared" ref="J67:J98" si="7">SUM(D67:I67)/6</f>
        <v>0</v>
      </c>
      <c r="K67">
        <f t="shared" ref="K67:K98" si="8">SUM((( (D67*4+E67*4+F67*2+G67*2+H67*2+I67*4)/18)/100)*700)</f>
        <v>0</v>
      </c>
    </row>
    <row r="68" spans="1:11">
      <c r="A68">
        <v>77</v>
      </c>
      <c r="J68">
        <f t="shared" si="7"/>
        <v>0</v>
      </c>
      <c r="K68">
        <f t="shared" si="8"/>
        <v>0</v>
      </c>
    </row>
    <row r="69" spans="1:11">
      <c r="A69">
        <v>78</v>
      </c>
      <c r="J69">
        <f t="shared" si="7"/>
        <v>0</v>
      </c>
      <c r="K69">
        <f t="shared" si="8"/>
        <v>0</v>
      </c>
    </row>
    <row r="70" spans="1:11">
      <c r="A70">
        <v>79</v>
      </c>
      <c r="J70">
        <f t="shared" si="7"/>
        <v>0</v>
      </c>
      <c r="K70">
        <f t="shared" si="8"/>
        <v>0</v>
      </c>
    </row>
    <row r="71" spans="1:11">
      <c r="A71">
        <v>80</v>
      </c>
      <c r="J71">
        <f t="shared" si="7"/>
        <v>0</v>
      </c>
      <c r="K71">
        <f t="shared" si="8"/>
        <v>0</v>
      </c>
    </row>
    <row r="72" spans="1:11">
      <c r="A72">
        <v>81</v>
      </c>
      <c r="J72">
        <f t="shared" si="7"/>
        <v>0</v>
      </c>
      <c r="K72">
        <f t="shared" si="8"/>
        <v>0</v>
      </c>
    </row>
    <row r="73" spans="1:11">
      <c r="A73">
        <v>82</v>
      </c>
      <c r="J73">
        <f t="shared" si="7"/>
        <v>0</v>
      </c>
      <c r="K73">
        <f t="shared" si="8"/>
        <v>0</v>
      </c>
    </row>
    <row r="74" spans="1:11">
      <c r="A74">
        <v>83</v>
      </c>
      <c r="J74">
        <f t="shared" si="7"/>
        <v>0</v>
      </c>
      <c r="K74">
        <f t="shared" si="8"/>
        <v>0</v>
      </c>
    </row>
    <row r="75" spans="1:11">
      <c r="A75">
        <v>84</v>
      </c>
      <c r="J75">
        <f t="shared" si="7"/>
        <v>0</v>
      </c>
      <c r="K75">
        <f t="shared" si="8"/>
        <v>0</v>
      </c>
    </row>
    <row r="76" spans="1:11">
      <c r="A76">
        <v>85</v>
      </c>
      <c r="J76">
        <f t="shared" si="7"/>
        <v>0</v>
      </c>
      <c r="K76">
        <f t="shared" si="8"/>
        <v>0</v>
      </c>
    </row>
    <row r="77" spans="1:11">
      <c r="A77">
        <v>86</v>
      </c>
      <c r="J77">
        <f t="shared" si="7"/>
        <v>0</v>
      </c>
      <c r="K77">
        <f t="shared" si="8"/>
        <v>0</v>
      </c>
    </row>
    <row r="78" spans="1:11">
      <c r="A78">
        <v>87</v>
      </c>
      <c r="J78">
        <f t="shared" si="7"/>
        <v>0</v>
      </c>
      <c r="K78">
        <f t="shared" si="8"/>
        <v>0</v>
      </c>
    </row>
    <row r="79" spans="1:11">
      <c r="A79">
        <v>88</v>
      </c>
      <c r="J79">
        <f t="shared" si="7"/>
        <v>0</v>
      </c>
      <c r="K79">
        <f t="shared" si="8"/>
        <v>0</v>
      </c>
    </row>
    <row r="80" spans="1:11">
      <c r="A80">
        <v>89</v>
      </c>
      <c r="J80">
        <f t="shared" si="7"/>
        <v>0</v>
      </c>
      <c r="K80">
        <f t="shared" si="8"/>
        <v>0</v>
      </c>
    </row>
    <row r="81" spans="1:11">
      <c r="A81">
        <v>90</v>
      </c>
      <c r="J81">
        <f t="shared" si="7"/>
        <v>0</v>
      </c>
      <c r="K81">
        <f t="shared" si="8"/>
        <v>0</v>
      </c>
    </row>
    <row r="82" spans="1:11">
      <c r="A82">
        <v>91</v>
      </c>
      <c r="J82">
        <f t="shared" si="7"/>
        <v>0</v>
      </c>
      <c r="K82">
        <f t="shared" si="8"/>
        <v>0</v>
      </c>
    </row>
    <row r="83" spans="1:11">
      <c r="A83">
        <v>92</v>
      </c>
      <c r="J83">
        <f t="shared" si="7"/>
        <v>0</v>
      </c>
      <c r="K83">
        <f t="shared" si="8"/>
        <v>0</v>
      </c>
    </row>
    <row r="84" spans="1:11">
      <c r="A84">
        <v>93</v>
      </c>
      <c r="J84">
        <f t="shared" si="7"/>
        <v>0</v>
      </c>
      <c r="K84">
        <f t="shared" si="8"/>
        <v>0</v>
      </c>
    </row>
    <row r="85" spans="1:11">
      <c r="A85">
        <v>94</v>
      </c>
      <c r="J85">
        <f t="shared" si="7"/>
        <v>0</v>
      </c>
      <c r="K85">
        <f t="shared" si="8"/>
        <v>0</v>
      </c>
    </row>
    <row r="86" spans="1:11">
      <c r="A86">
        <v>95</v>
      </c>
      <c r="J86">
        <f t="shared" si="7"/>
        <v>0</v>
      </c>
      <c r="K86">
        <f t="shared" si="8"/>
        <v>0</v>
      </c>
    </row>
    <row r="87" spans="1:11">
      <c r="A87">
        <v>96</v>
      </c>
      <c r="J87">
        <f t="shared" si="7"/>
        <v>0</v>
      </c>
      <c r="K87">
        <f t="shared" si="8"/>
        <v>0</v>
      </c>
    </row>
    <row r="88" spans="1:11">
      <c r="A88">
        <v>97</v>
      </c>
      <c r="J88">
        <f t="shared" si="7"/>
        <v>0</v>
      </c>
      <c r="K88">
        <f t="shared" si="8"/>
        <v>0</v>
      </c>
    </row>
    <row r="89" spans="1:11">
      <c r="A89">
        <v>98</v>
      </c>
      <c r="J89">
        <f t="shared" si="7"/>
        <v>0</v>
      </c>
      <c r="K89">
        <f t="shared" si="8"/>
        <v>0</v>
      </c>
    </row>
    <row r="90" spans="1:11">
      <c r="A90">
        <v>99</v>
      </c>
      <c r="J90">
        <f t="shared" si="7"/>
        <v>0</v>
      </c>
      <c r="K90">
        <f t="shared" si="8"/>
        <v>0</v>
      </c>
    </row>
    <row r="91" spans="1:11">
      <c r="A91">
        <v>100</v>
      </c>
      <c r="J91">
        <f t="shared" si="7"/>
        <v>0</v>
      </c>
      <c r="K91">
        <f t="shared" si="8"/>
        <v>0</v>
      </c>
    </row>
    <row r="92" spans="1:11">
      <c r="A92">
        <v>101</v>
      </c>
      <c r="J92">
        <f t="shared" si="7"/>
        <v>0</v>
      </c>
      <c r="K92">
        <f t="shared" si="8"/>
        <v>0</v>
      </c>
    </row>
    <row r="93" spans="1:11">
      <c r="A93">
        <v>102</v>
      </c>
      <c r="J93">
        <f t="shared" si="7"/>
        <v>0</v>
      </c>
      <c r="K93">
        <f t="shared" si="8"/>
        <v>0</v>
      </c>
    </row>
    <row r="94" spans="1:11">
      <c r="A94">
        <v>105</v>
      </c>
      <c r="J94">
        <f t="shared" si="7"/>
        <v>0</v>
      </c>
      <c r="K94">
        <f t="shared" si="8"/>
        <v>0</v>
      </c>
    </row>
    <row r="95" spans="1:11">
      <c r="A95">
        <v>106</v>
      </c>
      <c r="J95">
        <f t="shared" si="7"/>
        <v>0</v>
      </c>
      <c r="K95">
        <f t="shared" si="8"/>
        <v>0</v>
      </c>
    </row>
    <row r="96" spans="1:11">
      <c r="A96">
        <v>107</v>
      </c>
      <c r="J96">
        <f t="shared" si="7"/>
        <v>0</v>
      </c>
      <c r="K96">
        <f t="shared" si="8"/>
        <v>0</v>
      </c>
    </row>
    <row r="97" spans="1:11">
      <c r="A97">
        <v>108</v>
      </c>
      <c r="J97">
        <f t="shared" si="7"/>
        <v>0</v>
      </c>
      <c r="K97">
        <f t="shared" si="8"/>
        <v>0</v>
      </c>
    </row>
    <row r="98" spans="1:11">
      <c r="A98">
        <v>109</v>
      </c>
      <c r="J98">
        <f t="shared" si="7"/>
        <v>0</v>
      </c>
      <c r="K98">
        <f t="shared" si="8"/>
        <v>0</v>
      </c>
    </row>
    <row r="99" spans="1:11">
      <c r="A99">
        <v>110</v>
      </c>
      <c r="J99">
        <f t="shared" ref="J99:J130" si="9">SUM(D99:I99)/6</f>
        <v>0</v>
      </c>
      <c r="K99">
        <f t="shared" ref="K99:K130" si="10">SUM((( (D99*4+E99*4+F99*2+G99*2+H99*2+I99*4)/18)/100)*700)</f>
        <v>0</v>
      </c>
    </row>
    <row r="100" spans="1:11">
      <c r="A100">
        <v>111</v>
      </c>
      <c r="J100">
        <f t="shared" si="9"/>
        <v>0</v>
      </c>
      <c r="K100">
        <f t="shared" si="10"/>
        <v>0</v>
      </c>
    </row>
    <row r="101" spans="1:11">
      <c r="A101">
        <v>112</v>
      </c>
      <c r="J101">
        <f t="shared" si="9"/>
        <v>0</v>
      </c>
      <c r="K101">
        <f t="shared" si="10"/>
        <v>0</v>
      </c>
    </row>
    <row r="102" spans="1:11">
      <c r="A102">
        <v>113</v>
      </c>
      <c r="J102">
        <f t="shared" si="9"/>
        <v>0</v>
      </c>
      <c r="K102">
        <f t="shared" si="10"/>
        <v>0</v>
      </c>
    </row>
    <row r="103" spans="1:11">
      <c r="A103">
        <v>114</v>
      </c>
      <c r="J103">
        <f t="shared" si="9"/>
        <v>0</v>
      </c>
      <c r="K103">
        <f t="shared" si="10"/>
        <v>0</v>
      </c>
    </row>
    <row r="104" spans="1:11">
      <c r="A104">
        <v>115</v>
      </c>
      <c r="J104">
        <f t="shared" si="9"/>
        <v>0</v>
      </c>
      <c r="K104">
        <f t="shared" si="10"/>
        <v>0</v>
      </c>
    </row>
    <row r="105" spans="1:11">
      <c r="A105">
        <v>116</v>
      </c>
      <c r="J105">
        <f t="shared" si="9"/>
        <v>0</v>
      </c>
      <c r="K105">
        <f t="shared" si="10"/>
        <v>0</v>
      </c>
    </row>
    <row r="106" spans="1:11">
      <c r="A106">
        <v>117</v>
      </c>
      <c r="J106">
        <f t="shared" si="9"/>
        <v>0</v>
      </c>
      <c r="K106">
        <f t="shared" si="10"/>
        <v>0</v>
      </c>
    </row>
    <row r="107" spans="1:11">
      <c r="A107">
        <v>118</v>
      </c>
      <c r="J107">
        <f t="shared" si="9"/>
        <v>0</v>
      </c>
      <c r="K107">
        <f t="shared" si="10"/>
        <v>0</v>
      </c>
    </row>
    <row r="108" spans="1:11">
      <c r="A108">
        <v>119</v>
      </c>
      <c r="J108">
        <f t="shared" si="9"/>
        <v>0</v>
      </c>
      <c r="K108">
        <f t="shared" si="10"/>
        <v>0</v>
      </c>
    </row>
    <row r="109" spans="1:11">
      <c r="A109">
        <v>120</v>
      </c>
      <c r="J109">
        <f t="shared" si="9"/>
        <v>0</v>
      </c>
      <c r="K109">
        <f t="shared" si="10"/>
        <v>0</v>
      </c>
    </row>
    <row r="110" spans="1:11">
      <c r="A110">
        <v>121</v>
      </c>
      <c r="J110">
        <f t="shared" si="9"/>
        <v>0</v>
      </c>
      <c r="K110">
        <f t="shared" si="10"/>
        <v>0</v>
      </c>
    </row>
    <row r="111" spans="1:11">
      <c r="A111">
        <v>122</v>
      </c>
      <c r="J111">
        <f t="shared" si="9"/>
        <v>0</v>
      </c>
      <c r="K111">
        <f t="shared" si="10"/>
        <v>0</v>
      </c>
    </row>
    <row r="112" spans="1:11">
      <c r="A112">
        <v>123</v>
      </c>
      <c r="J112">
        <f t="shared" si="9"/>
        <v>0</v>
      </c>
      <c r="K112">
        <f t="shared" si="10"/>
        <v>0</v>
      </c>
    </row>
    <row r="113" spans="1:11">
      <c r="A113">
        <v>124</v>
      </c>
      <c r="J113">
        <f t="shared" si="9"/>
        <v>0</v>
      </c>
      <c r="K113">
        <f t="shared" si="10"/>
        <v>0</v>
      </c>
    </row>
    <row r="114" spans="1:11">
      <c r="A114">
        <v>125</v>
      </c>
      <c r="J114">
        <f t="shared" si="9"/>
        <v>0</v>
      </c>
      <c r="K114">
        <f t="shared" si="10"/>
        <v>0</v>
      </c>
    </row>
    <row r="115" spans="1:11">
      <c r="A115">
        <v>126</v>
      </c>
      <c r="J115">
        <f t="shared" si="9"/>
        <v>0</v>
      </c>
      <c r="K115">
        <f t="shared" si="10"/>
        <v>0</v>
      </c>
    </row>
    <row r="116" spans="1:11">
      <c r="A116">
        <v>127</v>
      </c>
      <c r="J116">
        <f t="shared" si="9"/>
        <v>0</v>
      </c>
      <c r="K116">
        <f t="shared" si="10"/>
        <v>0</v>
      </c>
    </row>
    <row r="117" spans="1:11">
      <c r="A117">
        <v>128</v>
      </c>
      <c r="J117">
        <f t="shared" si="9"/>
        <v>0</v>
      </c>
      <c r="K117">
        <f t="shared" si="10"/>
        <v>0</v>
      </c>
    </row>
    <row r="118" spans="1:11">
      <c r="A118">
        <v>129</v>
      </c>
      <c r="J118">
        <f t="shared" si="9"/>
        <v>0</v>
      </c>
      <c r="K118">
        <f t="shared" si="10"/>
        <v>0</v>
      </c>
    </row>
    <row r="119" spans="1:11">
      <c r="A119">
        <v>130</v>
      </c>
      <c r="J119">
        <f t="shared" si="9"/>
        <v>0</v>
      </c>
      <c r="K119">
        <f t="shared" si="10"/>
        <v>0</v>
      </c>
    </row>
    <row r="120" spans="1:11">
      <c r="A120">
        <v>131</v>
      </c>
      <c r="J120">
        <f t="shared" si="9"/>
        <v>0</v>
      </c>
      <c r="K120">
        <f t="shared" si="10"/>
        <v>0</v>
      </c>
    </row>
    <row r="121" spans="1:11">
      <c r="A121">
        <v>132</v>
      </c>
      <c r="J121">
        <f t="shared" si="9"/>
        <v>0</v>
      </c>
      <c r="K121">
        <f t="shared" si="10"/>
        <v>0</v>
      </c>
    </row>
    <row r="122" spans="1:11">
      <c r="A122">
        <v>133</v>
      </c>
      <c r="J122">
        <f t="shared" si="9"/>
        <v>0</v>
      </c>
      <c r="K122">
        <f t="shared" si="10"/>
        <v>0</v>
      </c>
    </row>
    <row r="123" spans="1:11">
      <c r="A123">
        <v>134</v>
      </c>
      <c r="J123">
        <f t="shared" si="9"/>
        <v>0</v>
      </c>
      <c r="K123">
        <f t="shared" si="10"/>
        <v>0</v>
      </c>
    </row>
    <row r="124" spans="1:11">
      <c r="A124">
        <v>135</v>
      </c>
      <c r="J124">
        <f t="shared" si="9"/>
        <v>0</v>
      </c>
      <c r="K124">
        <f t="shared" si="10"/>
        <v>0</v>
      </c>
    </row>
    <row r="125" spans="1:11">
      <c r="A125">
        <v>136</v>
      </c>
      <c r="J125">
        <f t="shared" si="9"/>
        <v>0</v>
      </c>
      <c r="K125">
        <f t="shared" si="10"/>
        <v>0</v>
      </c>
    </row>
    <row r="126" spans="1:11">
      <c r="A126">
        <v>137</v>
      </c>
      <c r="J126">
        <f t="shared" si="9"/>
        <v>0</v>
      </c>
      <c r="K126">
        <f t="shared" si="10"/>
        <v>0</v>
      </c>
    </row>
    <row r="127" spans="1:11">
      <c r="A127">
        <v>138</v>
      </c>
      <c r="J127">
        <f t="shared" si="9"/>
        <v>0</v>
      </c>
      <c r="K127">
        <f t="shared" si="10"/>
        <v>0</v>
      </c>
    </row>
    <row r="128" spans="1:11">
      <c r="A128">
        <v>139</v>
      </c>
      <c r="J128">
        <f t="shared" si="9"/>
        <v>0</v>
      </c>
      <c r="K128">
        <f t="shared" si="10"/>
        <v>0</v>
      </c>
    </row>
    <row r="129" spans="1:11">
      <c r="A129">
        <v>140</v>
      </c>
      <c r="J129">
        <f t="shared" si="9"/>
        <v>0</v>
      </c>
      <c r="K129">
        <f t="shared" si="10"/>
        <v>0</v>
      </c>
    </row>
    <row r="130" spans="1:11">
      <c r="A130">
        <v>141</v>
      </c>
      <c r="J130">
        <f t="shared" si="9"/>
        <v>0</v>
      </c>
      <c r="K130">
        <f t="shared" si="10"/>
        <v>0</v>
      </c>
    </row>
    <row r="131" spans="1:11">
      <c r="A131">
        <v>142</v>
      </c>
      <c r="J131">
        <f t="shared" ref="J131:J147" si="11">SUM(D131:I131)/6</f>
        <v>0</v>
      </c>
      <c r="K131">
        <f t="shared" ref="K131:K147" si="12">SUM((( (D131*4+E131*4+F131*2+G131*2+H131*2+I131*4)/18)/100)*700)</f>
        <v>0</v>
      </c>
    </row>
    <row r="132" spans="1:11">
      <c r="A132">
        <v>143</v>
      </c>
      <c r="J132">
        <f t="shared" si="11"/>
        <v>0</v>
      </c>
      <c r="K132">
        <f t="shared" si="12"/>
        <v>0</v>
      </c>
    </row>
    <row r="133" spans="1:11">
      <c r="A133">
        <v>144</v>
      </c>
      <c r="J133">
        <f t="shared" si="11"/>
        <v>0</v>
      </c>
      <c r="K133">
        <f t="shared" si="12"/>
        <v>0</v>
      </c>
    </row>
    <row r="134" spans="1:11">
      <c r="A134">
        <v>145</v>
      </c>
      <c r="J134">
        <f t="shared" si="11"/>
        <v>0</v>
      </c>
      <c r="K134">
        <f t="shared" si="12"/>
        <v>0</v>
      </c>
    </row>
    <row r="135" spans="1:11">
      <c r="A135">
        <v>146</v>
      </c>
      <c r="J135">
        <f t="shared" si="11"/>
        <v>0</v>
      </c>
      <c r="K135">
        <f t="shared" si="12"/>
        <v>0</v>
      </c>
    </row>
    <row r="136" spans="1:11">
      <c r="A136">
        <v>147</v>
      </c>
      <c r="J136">
        <f t="shared" si="11"/>
        <v>0</v>
      </c>
      <c r="K136">
        <f t="shared" si="12"/>
        <v>0</v>
      </c>
    </row>
    <row r="137" spans="1:11">
      <c r="A137">
        <v>148</v>
      </c>
      <c r="J137">
        <f t="shared" si="11"/>
        <v>0</v>
      </c>
      <c r="K137">
        <f t="shared" si="12"/>
        <v>0</v>
      </c>
    </row>
    <row r="138" spans="1:11">
      <c r="A138">
        <v>149</v>
      </c>
      <c r="J138">
        <f t="shared" si="11"/>
        <v>0</v>
      </c>
      <c r="K138">
        <f t="shared" si="12"/>
        <v>0</v>
      </c>
    </row>
    <row r="139" spans="1:11">
      <c r="A139">
        <v>150</v>
      </c>
      <c r="J139">
        <f t="shared" si="11"/>
        <v>0</v>
      </c>
      <c r="K139">
        <f t="shared" si="12"/>
        <v>0</v>
      </c>
    </row>
    <row r="140" spans="1:11">
      <c r="A140">
        <v>151</v>
      </c>
      <c r="J140">
        <f t="shared" si="11"/>
        <v>0</v>
      </c>
      <c r="K140">
        <f t="shared" si="12"/>
        <v>0</v>
      </c>
    </row>
    <row r="141" spans="1:11">
      <c r="A141">
        <v>152</v>
      </c>
      <c r="J141">
        <f t="shared" si="11"/>
        <v>0</v>
      </c>
      <c r="K141">
        <f t="shared" si="12"/>
        <v>0</v>
      </c>
    </row>
    <row r="142" spans="1:11">
      <c r="A142">
        <v>153</v>
      </c>
      <c r="J142">
        <f t="shared" si="11"/>
        <v>0</v>
      </c>
      <c r="K142">
        <f t="shared" si="12"/>
        <v>0</v>
      </c>
    </row>
    <row r="143" spans="1:11">
      <c r="A143">
        <v>154</v>
      </c>
      <c r="J143">
        <f t="shared" si="11"/>
        <v>0</v>
      </c>
      <c r="K143">
        <f t="shared" si="12"/>
        <v>0</v>
      </c>
    </row>
    <row r="144" spans="1:11">
      <c r="A144">
        <v>155</v>
      </c>
      <c r="J144">
        <f t="shared" si="11"/>
        <v>0</v>
      </c>
      <c r="K144">
        <f t="shared" si="12"/>
        <v>0</v>
      </c>
    </row>
    <row r="145" spans="1:11">
      <c r="A145">
        <v>156</v>
      </c>
      <c r="J145">
        <f t="shared" si="11"/>
        <v>0</v>
      </c>
      <c r="K145">
        <f t="shared" si="12"/>
        <v>0</v>
      </c>
    </row>
    <row r="146" spans="1:11">
      <c r="A146">
        <v>157</v>
      </c>
      <c r="J146">
        <f t="shared" si="11"/>
        <v>0</v>
      </c>
      <c r="K146">
        <f t="shared" si="12"/>
        <v>0</v>
      </c>
    </row>
    <row r="147" spans="1:11">
      <c r="A147">
        <v>158</v>
      </c>
      <c r="J147">
        <f t="shared" si="11"/>
        <v>0</v>
      </c>
      <c r="K147">
        <f t="shared" si="12"/>
        <v>0</v>
      </c>
    </row>
  </sheetData>
  <autoFilter ref="A2:K147"/>
  <sortState ref="A3:K148">
    <sortCondition descending="1" ref="K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6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1510</v>
      </c>
      <c r="D3" s="8">
        <v>40</v>
      </c>
      <c r="E3" s="8">
        <v>25</v>
      </c>
      <c r="F3" s="8">
        <v>70</v>
      </c>
      <c r="G3" s="8">
        <v>25</v>
      </c>
      <c r="H3" s="8">
        <v>50</v>
      </c>
      <c r="I3" s="8">
        <v>45</v>
      </c>
      <c r="J3">
        <f t="shared" ref="J3" si="0">SUM(D3:I3)/6</f>
        <v>42.5</v>
      </c>
      <c r="K3">
        <f t="shared" ref="K3" si="1">SUM((( (D3*4+E3*4+F3*2+G3*2+H3*2+I3*4)/18)/100)*700)</f>
        <v>283.88888888888891</v>
      </c>
    </row>
    <row r="4" spans="1:11">
      <c r="A4">
        <v>2</v>
      </c>
      <c r="B4" s="9" t="s">
        <v>1511</v>
      </c>
      <c r="D4" s="8">
        <v>25</v>
      </c>
      <c r="E4" s="8">
        <v>50</v>
      </c>
      <c r="F4" s="8">
        <v>40</v>
      </c>
      <c r="G4" s="8">
        <v>25</v>
      </c>
      <c r="H4" s="8">
        <v>35</v>
      </c>
      <c r="I4" s="8">
        <v>25</v>
      </c>
      <c r="J4" s="47">
        <f t="shared" ref="J4:J63" si="2">SUM(D4:I4)/6</f>
        <v>33.333333333333336</v>
      </c>
      <c r="K4" s="47">
        <f t="shared" ref="K4:K63" si="3">SUM((( (D4*4+E4*4+F4*2+G4*2+H4*2+I4*4)/18)/100)*700)</f>
        <v>233.33333333333337</v>
      </c>
    </row>
    <row r="5" spans="1:11">
      <c r="A5" s="47">
        <v>3</v>
      </c>
      <c r="B5" s="9" t="s">
        <v>1512</v>
      </c>
      <c r="D5" s="8">
        <v>85</v>
      </c>
      <c r="E5" s="8">
        <v>45</v>
      </c>
      <c r="F5" s="8">
        <v>60</v>
      </c>
      <c r="G5" s="8">
        <v>36</v>
      </c>
      <c r="H5" s="8">
        <v>90</v>
      </c>
      <c r="I5" s="8">
        <v>86</v>
      </c>
      <c r="J5" s="47">
        <f t="shared" si="2"/>
        <v>67</v>
      </c>
      <c r="K5" s="47">
        <f t="shared" si="3"/>
        <v>480.66666666666674</v>
      </c>
    </row>
    <row r="6" spans="1:11">
      <c r="A6" s="47">
        <v>4</v>
      </c>
      <c r="B6" s="9" t="s">
        <v>632</v>
      </c>
      <c r="C6" t="s">
        <v>12</v>
      </c>
      <c r="D6" s="8">
        <v>90</v>
      </c>
      <c r="E6" s="8">
        <v>60</v>
      </c>
      <c r="F6" s="8">
        <v>90</v>
      </c>
      <c r="G6" s="8">
        <v>50</v>
      </c>
      <c r="H6" s="8">
        <v>80</v>
      </c>
      <c r="I6" s="8">
        <v>50</v>
      </c>
      <c r="J6" s="47">
        <f t="shared" si="2"/>
        <v>70</v>
      </c>
      <c r="K6" s="47">
        <f t="shared" si="3"/>
        <v>482.22222222222223</v>
      </c>
    </row>
    <row r="7" spans="1:11">
      <c r="A7" s="47">
        <v>5</v>
      </c>
      <c r="B7" s="9" t="s">
        <v>1513</v>
      </c>
      <c r="C7" t="s">
        <v>12</v>
      </c>
      <c r="D7" s="8">
        <v>95</v>
      </c>
      <c r="E7" s="8">
        <v>85</v>
      </c>
      <c r="F7" s="8">
        <v>85</v>
      </c>
      <c r="G7" s="8">
        <v>50</v>
      </c>
      <c r="H7" s="8">
        <v>95</v>
      </c>
      <c r="I7" s="8">
        <v>95</v>
      </c>
      <c r="J7" s="47">
        <f t="shared" si="2"/>
        <v>84.166666666666671</v>
      </c>
      <c r="K7" s="47">
        <f t="shared" si="3"/>
        <v>606.66666666666674</v>
      </c>
    </row>
    <row r="8" spans="1:11">
      <c r="A8" s="47">
        <v>6</v>
      </c>
      <c r="B8" s="9" t="s">
        <v>1514</v>
      </c>
      <c r="D8" s="8">
        <v>70</v>
      </c>
      <c r="E8" s="8">
        <v>45</v>
      </c>
      <c r="F8" s="8">
        <v>60</v>
      </c>
      <c r="G8" s="8">
        <v>50</v>
      </c>
      <c r="H8" s="8">
        <v>60</v>
      </c>
      <c r="I8" s="8">
        <v>65</v>
      </c>
      <c r="J8" s="47">
        <f t="shared" si="2"/>
        <v>58.333333333333336</v>
      </c>
      <c r="K8" s="47">
        <f t="shared" si="3"/>
        <v>412.22222222222223</v>
      </c>
    </row>
    <row r="9" spans="1:11">
      <c r="A9" s="47">
        <v>7</v>
      </c>
      <c r="B9" s="9" t="s">
        <v>1515</v>
      </c>
      <c r="C9" t="s">
        <v>12</v>
      </c>
      <c r="D9" s="8">
        <v>75</v>
      </c>
      <c r="E9" s="8">
        <v>55</v>
      </c>
      <c r="F9" s="8">
        <v>80</v>
      </c>
      <c r="G9" s="8">
        <v>62</v>
      </c>
      <c r="H9" s="8">
        <v>75</v>
      </c>
      <c r="I9" s="8">
        <v>70</v>
      </c>
      <c r="J9" s="47">
        <f t="shared" si="2"/>
        <v>69.5</v>
      </c>
      <c r="K9" s="47">
        <f t="shared" si="3"/>
        <v>479.88888888888891</v>
      </c>
    </row>
    <row r="10" spans="1:11">
      <c r="A10" s="47">
        <v>8</v>
      </c>
      <c r="B10" s="9" t="s">
        <v>1516</v>
      </c>
      <c r="D10" s="8">
        <v>95</v>
      </c>
      <c r="E10" s="8">
        <v>80</v>
      </c>
      <c r="F10" s="8">
        <v>85</v>
      </c>
      <c r="G10" s="8">
        <v>60</v>
      </c>
      <c r="H10" s="8">
        <v>85</v>
      </c>
      <c r="I10" s="8">
        <v>90</v>
      </c>
      <c r="J10" s="47">
        <f t="shared" si="2"/>
        <v>82.5</v>
      </c>
      <c r="K10" s="47">
        <f t="shared" si="3"/>
        <v>591.11111111111109</v>
      </c>
    </row>
    <row r="11" spans="1:11">
      <c r="A11" s="47">
        <v>9</v>
      </c>
      <c r="B11" s="9" t="s">
        <v>302</v>
      </c>
      <c r="D11" s="8">
        <v>63</v>
      </c>
      <c r="E11" s="8">
        <v>80</v>
      </c>
      <c r="F11" s="8">
        <v>45</v>
      </c>
      <c r="G11" s="8">
        <v>42</v>
      </c>
      <c r="H11" s="8">
        <v>70</v>
      </c>
      <c r="I11" s="8">
        <v>65</v>
      </c>
      <c r="J11" s="47">
        <f t="shared" si="2"/>
        <v>60.833333333333336</v>
      </c>
      <c r="K11" s="47">
        <f t="shared" si="3"/>
        <v>445.66666666666663</v>
      </c>
    </row>
    <row r="12" spans="1:11">
      <c r="A12" s="47">
        <v>10</v>
      </c>
      <c r="B12" s="9" t="s">
        <v>1517</v>
      </c>
      <c r="C12" t="s">
        <v>12</v>
      </c>
      <c r="D12" s="8">
        <v>65</v>
      </c>
      <c r="E12" s="8">
        <v>60</v>
      </c>
      <c r="F12" s="8">
        <v>80</v>
      </c>
      <c r="G12" s="8">
        <v>45</v>
      </c>
      <c r="H12" s="8">
        <v>70</v>
      </c>
      <c r="I12" s="8">
        <v>70</v>
      </c>
      <c r="J12" s="47">
        <f t="shared" si="2"/>
        <v>65</v>
      </c>
      <c r="K12" s="47">
        <f t="shared" si="3"/>
        <v>455</v>
      </c>
    </row>
    <row r="13" spans="1:11">
      <c r="A13" s="47">
        <v>11</v>
      </c>
      <c r="B13" s="9" t="s">
        <v>1518</v>
      </c>
      <c r="D13" s="8">
        <v>75</v>
      </c>
      <c r="E13" s="8">
        <v>60</v>
      </c>
      <c r="F13" s="8">
        <v>75</v>
      </c>
      <c r="G13" s="8">
        <v>42</v>
      </c>
      <c r="H13" s="8">
        <v>85</v>
      </c>
      <c r="I13" s="8">
        <v>90</v>
      </c>
      <c r="J13" s="47">
        <f t="shared" si="2"/>
        <v>71.166666666666671</v>
      </c>
      <c r="K13" s="47">
        <f t="shared" si="3"/>
        <v>507.11111111111109</v>
      </c>
    </row>
    <row r="14" spans="1:11">
      <c r="A14" s="47">
        <v>12</v>
      </c>
      <c r="B14" s="9" t="s">
        <v>1519</v>
      </c>
      <c r="D14" s="8">
        <v>50</v>
      </c>
      <c r="E14" s="8">
        <v>45</v>
      </c>
      <c r="F14" s="8">
        <v>35</v>
      </c>
      <c r="G14" s="8">
        <v>15</v>
      </c>
      <c r="H14" s="8">
        <v>55</v>
      </c>
      <c r="I14" s="8">
        <v>45</v>
      </c>
      <c r="J14" s="47">
        <f t="shared" si="2"/>
        <v>40.833333333333336</v>
      </c>
      <c r="K14" s="47">
        <f t="shared" si="3"/>
        <v>299.44444444444446</v>
      </c>
    </row>
    <row r="15" spans="1:11">
      <c r="A15" s="47">
        <v>13</v>
      </c>
      <c r="B15" s="9" t="s">
        <v>1520</v>
      </c>
      <c r="C15" t="s">
        <v>12</v>
      </c>
      <c r="D15" s="8">
        <v>100</v>
      </c>
      <c r="E15" s="8">
        <v>60</v>
      </c>
      <c r="F15" s="8">
        <v>95</v>
      </c>
      <c r="G15" s="8">
        <v>80</v>
      </c>
      <c r="H15" s="8">
        <v>95</v>
      </c>
      <c r="I15" s="8">
        <v>95</v>
      </c>
      <c r="J15" s="47">
        <f t="shared" si="2"/>
        <v>87.5</v>
      </c>
      <c r="K15" s="47">
        <f t="shared" si="3"/>
        <v>606.66666666666674</v>
      </c>
    </row>
    <row r="16" spans="1:11">
      <c r="A16" s="47">
        <v>14</v>
      </c>
      <c r="B16" s="9" t="s">
        <v>1521</v>
      </c>
      <c r="C16" t="s">
        <v>12</v>
      </c>
      <c r="D16" s="8">
        <v>85</v>
      </c>
      <c r="E16" s="8">
        <v>90</v>
      </c>
      <c r="F16" s="8">
        <v>95</v>
      </c>
      <c r="G16" s="8">
        <v>60</v>
      </c>
      <c r="H16" s="8">
        <v>95</v>
      </c>
      <c r="I16" s="8">
        <v>85</v>
      </c>
      <c r="J16" s="47">
        <f t="shared" si="2"/>
        <v>85</v>
      </c>
      <c r="K16" s="47">
        <f t="shared" si="3"/>
        <v>598.88888888888891</v>
      </c>
    </row>
    <row r="17" spans="1:11">
      <c r="A17" s="47">
        <v>15</v>
      </c>
      <c r="B17" s="9" t="s">
        <v>1522</v>
      </c>
      <c r="D17" s="8">
        <v>100</v>
      </c>
      <c r="E17" s="8">
        <v>75</v>
      </c>
      <c r="F17" s="8">
        <v>80</v>
      </c>
      <c r="G17" s="8">
        <v>56</v>
      </c>
      <c r="H17" s="8">
        <v>90</v>
      </c>
      <c r="I17" s="8">
        <v>75</v>
      </c>
      <c r="J17" s="47">
        <f t="shared" si="2"/>
        <v>79.333333333333329</v>
      </c>
      <c r="K17" s="47">
        <f t="shared" si="3"/>
        <v>564.66666666666674</v>
      </c>
    </row>
    <row r="18" spans="1:11">
      <c r="A18" s="47">
        <v>16</v>
      </c>
      <c r="B18" s="9" t="s">
        <v>1523</v>
      </c>
      <c r="D18" s="8">
        <v>50</v>
      </c>
      <c r="E18" s="8">
        <v>65</v>
      </c>
      <c r="F18" s="8">
        <v>70</v>
      </c>
      <c r="G18" s="8">
        <v>50</v>
      </c>
      <c r="H18" s="8">
        <v>85</v>
      </c>
      <c r="I18" s="8">
        <v>70</v>
      </c>
      <c r="J18" s="47">
        <f t="shared" si="2"/>
        <v>65</v>
      </c>
      <c r="K18" s="47">
        <f t="shared" si="3"/>
        <v>447.22222222222217</v>
      </c>
    </row>
    <row r="19" spans="1:11">
      <c r="A19" s="47">
        <v>17</v>
      </c>
      <c r="B19" s="9" t="s">
        <v>1524</v>
      </c>
      <c r="D19" s="8">
        <v>90</v>
      </c>
      <c r="E19" s="8">
        <v>70</v>
      </c>
      <c r="F19" s="8">
        <v>90</v>
      </c>
      <c r="G19" s="8">
        <v>55</v>
      </c>
      <c r="H19" s="8">
        <v>90</v>
      </c>
      <c r="I19" s="8">
        <v>90</v>
      </c>
      <c r="J19" s="47">
        <f t="shared" si="2"/>
        <v>80.833333333333329</v>
      </c>
      <c r="K19" s="47">
        <f t="shared" si="3"/>
        <v>571.66666666666674</v>
      </c>
    </row>
    <row r="20" spans="1:11">
      <c r="A20" s="47">
        <v>18</v>
      </c>
      <c r="B20" s="9" t="s">
        <v>403</v>
      </c>
      <c r="D20" s="8">
        <v>80</v>
      </c>
      <c r="E20" s="8">
        <v>45</v>
      </c>
      <c r="F20" s="8">
        <v>35</v>
      </c>
      <c r="G20" s="8">
        <v>55</v>
      </c>
      <c r="H20" s="8">
        <v>60</v>
      </c>
      <c r="I20" s="8">
        <v>80</v>
      </c>
      <c r="J20" s="47">
        <f t="shared" si="2"/>
        <v>59.166666666666664</v>
      </c>
      <c r="K20" s="47">
        <f t="shared" si="3"/>
        <v>435.55555555555554</v>
      </c>
    </row>
    <row r="21" spans="1:11">
      <c r="A21" s="47">
        <v>19</v>
      </c>
      <c r="B21" s="9" t="s">
        <v>1525</v>
      </c>
      <c r="C21" t="s">
        <v>12</v>
      </c>
      <c r="D21" s="8">
        <v>30</v>
      </c>
      <c r="E21" s="8">
        <v>35</v>
      </c>
      <c r="F21" s="8">
        <v>60</v>
      </c>
      <c r="G21" s="8">
        <v>32</v>
      </c>
      <c r="H21" s="8">
        <v>90</v>
      </c>
      <c r="I21" s="8">
        <v>90</v>
      </c>
      <c r="J21" s="47">
        <f t="shared" si="2"/>
        <v>56.166666666666664</v>
      </c>
      <c r="K21" s="47">
        <f t="shared" si="3"/>
        <v>382.66666666666663</v>
      </c>
    </row>
    <row r="22" spans="1:11">
      <c r="A22" s="47">
        <v>20</v>
      </c>
      <c r="B22" s="9" t="s">
        <v>1526</v>
      </c>
      <c r="C22" t="s">
        <v>12</v>
      </c>
      <c r="D22" s="8">
        <v>75</v>
      </c>
      <c r="E22" s="8">
        <v>25</v>
      </c>
      <c r="F22" s="8">
        <v>60</v>
      </c>
      <c r="G22" s="8">
        <v>42</v>
      </c>
      <c r="H22" s="8">
        <v>60</v>
      </c>
      <c r="I22" s="8">
        <v>65</v>
      </c>
      <c r="J22" s="47">
        <f t="shared" si="2"/>
        <v>54.5</v>
      </c>
      <c r="K22" s="47">
        <f t="shared" si="3"/>
        <v>382.66666666666663</v>
      </c>
    </row>
    <row r="23" spans="1:11">
      <c r="A23" s="47">
        <v>21</v>
      </c>
      <c r="B23" s="9" t="s">
        <v>1527</v>
      </c>
      <c r="C23" t="s">
        <v>12</v>
      </c>
      <c r="D23" s="8">
        <v>70</v>
      </c>
      <c r="E23" s="8">
        <v>60</v>
      </c>
      <c r="F23" s="8">
        <v>90</v>
      </c>
      <c r="G23" s="8">
        <v>50</v>
      </c>
      <c r="H23" s="8">
        <v>60</v>
      </c>
      <c r="I23" s="8">
        <v>90</v>
      </c>
      <c r="J23" s="47">
        <f t="shared" si="2"/>
        <v>70</v>
      </c>
      <c r="K23" s="47">
        <f t="shared" si="3"/>
        <v>497.77777777777777</v>
      </c>
    </row>
    <row r="24" spans="1:11">
      <c r="A24" s="47">
        <v>22</v>
      </c>
      <c r="B24" s="9" t="s">
        <v>1528</v>
      </c>
      <c r="D24" s="8">
        <v>20</v>
      </c>
      <c r="E24" s="8">
        <v>15</v>
      </c>
      <c r="F24" s="8">
        <v>15</v>
      </c>
      <c r="G24" s="8">
        <v>34</v>
      </c>
      <c r="H24" s="8">
        <v>40</v>
      </c>
      <c r="I24" s="8">
        <v>25</v>
      </c>
      <c r="J24" s="47">
        <f t="shared" si="2"/>
        <v>24.833333333333332</v>
      </c>
      <c r="K24" s="47">
        <f t="shared" si="3"/>
        <v>162.55555555555554</v>
      </c>
    </row>
    <row r="25" spans="1:11">
      <c r="A25" s="47">
        <v>23</v>
      </c>
      <c r="B25" s="9" t="s">
        <v>1529</v>
      </c>
      <c r="D25" s="8">
        <v>20</v>
      </c>
      <c r="E25" s="8">
        <v>30</v>
      </c>
      <c r="F25" s="8">
        <v>35</v>
      </c>
      <c r="G25" s="8">
        <v>49</v>
      </c>
      <c r="H25" s="8">
        <v>35</v>
      </c>
      <c r="I25" s="8">
        <v>32</v>
      </c>
      <c r="J25" s="47">
        <f t="shared" si="2"/>
        <v>33.5</v>
      </c>
      <c r="K25" s="47">
        <f t="shared" si="3"/>
        <v>220.11111111111109</v>
      </c>
    </row>
    <row r="26" spans="1:11">
      <c r="A26" s="47">
        <v>24</v>
      </c>
      <c r="B26" s="9" t="s">
        <v>1530</v>
      </c>
      <c r="D26" s="8">
        <v>95</v>
      </c>
      <c r="E26" s="8">
        <v>95</v>
      </c>
      <c r="F26" s="8">
        <v>80</v>
      </c>
      <c r="G26" s="8">
        <v>45</v>
      </c>
      <c r="H26" s="8">
        <v>70</v>
      </c>
      <c r="I26" s="8">
        <v>80</v>
      </c>
      <c r="J26" s="47">
        <f t="shared" si="2"/>
        <v>77.5</v>
      </c>
      <c r="K26" s="47">
        <f t="shared" si="3"/>
        <v>571.66666666666674</v>
      </c>
    </row>
    <row r="27" spans="1:11">
      <c r="A27" s="47">
        <v>25</v>
      </c>
      <c r="B27" s="9" t="s">
        <v>1531</v>
      </c>
      <c r="D27" s="8">
        <v>85</v>
      </c>
      <c r="E27" s="8">
        <v>85</v>
      </c>
      <c r="F27" s="8">
        <v>100</v>
      </c>
      <c r="G27" s="8">
        <v>75</v>
      </c>
      <c r="H27" s="8">
        <v>90</v>
      </c>
      <c r="I27" s="8">
        <v>100</v>
      </c>
      <c r="J27" s="47">
        <f t="shared" si="2"/>
        <v>89.166666666666671</v>
      </c>
      <c r="K27" s="47">
        <f t="shared" si="3"/>
        <v>626.11111111111109</v>
      </c>
    </row>
    <row r="28" spans="1:11">
      <c r="A28" s="47">
        <v>26</v>
      </c>
      <c r="B28" s="9" t="s">
        <v>1532</v>
      </c>
      <c r="D28" s="8">
        <v>80</v>
      </c>
      <c r="E28" s="8">
        <v>35</v>
      </c>
      <c r="F28" s="8">
        <v>90</v>
      </c>
      <c r="G28" s="8">
        <v>55</v>
      </c>
      <c r="H28" s="8">
        <v>85</v>
      </c>
      <c r="I28" s="8">
        <v>65</v>
      </c>
      <c r="J28" s="47">
        <f t="shared" si="2"/>
        <v>68.333333333333329</v>
      </c>
      <c r="K28" s="47">
        <f t="shared" si="3"/>
        <v>458.88888888888891</v>
      </c>
    </row>
    <row r="29" spans="1:11">
      <c r="A29" s="47">
        <v>27</v>
      </c>
      <c r="B29" s="9" t="s">
        <v>1533</v>
      </c>
      <c r="D29" s="8">
        <v>25</v>
      </c>
      <c r="E29" s="8">
        <v>35</v>
      </c>
      <c r="F29" s="8">
        <v>25</v>
      </c>
      <c r="G29" s="8">
        <v>35</v>
      </c>
      <c r="H29" s="8">
        <v>30</v>
      </c>
      <c r="I29" s="8">
        <v>55</v>
      </c>
      <c r="J29" s="47">
        <f t="shared" si="2"/>
        <v>34.166666666666664</v>
      </c>
      <c r="K29" s="47">
        <f t="shared" si="3"/>
        <v>248.88888888888889</v>
      </c>
    </row>
    <row r="30" spans="1:11">
      <c r="A30" s="47">
        <v>28</v>
      </c>
      <c r="B30" s="9" t="s">
        <v>1534</v>
      </c>
      <c r="D30" s="8">
        <v>81</v>
      </c>
      <c r="E30" s="8">
        <v>25</v>
      </c>
      <c r="F30" s="8">
        <v>95</v>
      </c>
      <c r="G30" s="8">
        <v>60</v>
      </c>
      <c r="H30" s="8">
        <v>95</v>
      </c>
      <c r="I30" s="8">
        <v>95</v>
      </c>
      <c r="J30" s="47">
        <f t="shared" si="2"/>
        <v>75.166666666666671</v>
      </c>
      <c r="K30" s="47">
        <f t="shared" si="3"/>
        <v>507.11111111111109</v>
      </c>
    </row>
    <row r="31" spans="1:11">
      <c r="A31" s="47">
        <v>29</v>
      </c>
      <c r="B31" s="9" t="s">
        <v>1535</v>
      </c>
      <c r="D31" s="8">
        <v>70</v>
      </c>
      <c r="E31" s="8">
        <v>70</v>
      </c>
      <c r="F31" s="8">
        <v>55</v>
      </c>
      <c r="G31" s="8">
        <v>40</v>
      </c>
      <c r="H31" s="8">
        <v>80</v>
      </c>
      <c r="I31" s="8">
        <v>80</v>
      </c>
      <c r="J31" s="47">
        <f t="shared" si="2"/>
        <v>65.833333333333329</v>
      </c>
      <c r="K31" s="47">
        <f t="shared" si="3"/>
        <v>478.33333333333326</v>
      </c>
    </row>
    <row r="32" spans="1:11">
      <c r="A32" s="47">
        <v>30</v>
      </c>
      <c r="B32" s="9" t="s">
        <v>1536</v>
      </c>
      <c r="D32" s="8">
        <v>45</v>
      </c>
      <c r="E32" s="8">
        <v>25</v>
      </c>
      <c r="F32" s="8">
        <v>40</v>
      </c>
      <c r="G32" s="8">
        <v>32</v>
      </c>
      <c r="H32" s="8">
        <v>60</v>
      </c>
      <c r="I32" s="8">
        <v>40</v>
      </c>
      <c r="J32" s="47">
        <f t="shared" si="2"/>
        <v>40.333333333333336</v>
      </c>
      <c r="K32" s="47">
        <f t="shared" si="3"/>
        <v>273.77777777777777</v>
      </c>
    </row>
    <row r="33" spans="1:11">
      <c r="A33" s="47">
        <v>31</v>
      </c>
      <c r="B33" s="9" t="s">
        <v>1537</v>
      </c>
      <c r="D33" s="8">
        <v>55</v>
      </c>
      <c r="E33" s="8">
        <v>15</v>
      </c>
      <c r="F33" s="8">
        <v>35</v>
      </c>
      <c r="G33" s="8">
        <v>35</v>
      </c>
      <c r="H33" s="8">
        <v>65</v>
      </c>
      <c r="I33" s="8">
        <v>45</v>
      </c>
      <c r="J33" s="47">
        <f t="shared" si="2"/>
        <v>41.666666666666664</v>
      </c>
      <c r="K33" s="47">
        <f t="shared" si="3"/>
        <v>283.88888888888891</v>
      </c>
    </row>
    <row r="34" spans="1:11">
      <c r="A34" s="47">
        <v>32</v>
      </c>
      <c r="B34" s="9" t="s">
        <v>1538</v>
      </c>
      <c r="D34" s="8">
        <v>85</v>
      </c>
      <c r="E34" s="8">
        <v>50</v>
      </c>
      <c r="F34" s="8">
        <v>55</v>
      </c>
      <c r="G34" s="8">
        <v>65</v>
      </c>
      <c r="H34" s="8">
        <v>90</v>
      </c>
      <c r="I34" s="8">
        <v>80</v>
      </c>
      <c r="J34" s="47">
        <f t="shared" si="2"/>
        <v>70.833333333333329</v>
      </c>
      <c r="K34" s="47">
        <f t="shared" si="3"/>
        <v>497.77777777777777</v>
      </c>
    </row>
    <row r="35" spans="1:11">
      <c r="A35" s="47">
        <v>33</v>
      </c>
      <c r="B35" s="9" t="s">
        <v>1539</v>
      </c>
      <c r="D35" s="8">
        <v>75</v>
      </c>
      <c r="E35" s="8">
        <v>70</v>
      </c>
      <c r="F35" s="8">
        <v>90</v>
      </c>
      <c r="G35" s="8">
        <v>50</v>
      </c>
      <c r="H35" s="8">
        <v>70</v>
      </c>
      <c r="I35" s="8">
        <v>70</v>
      </c>
      <c r="J35" s="47">
        <f t="shared" si="2"/>
        <v>70.833333333333329</v>
      </c>
      <c r="K35" s="47">
        <f t="shared" si="3"/>
        <v>497.77777777777777</v>
      </c>
    </row>
    <row r="36" spans="1:11">
      <c r="A36" s="47">
        <v>34</v>
      </c>
      <c r="B36" s="9" t="s">
        <v>1540</v>
      </c>
      <c r="D36" s="8">
        <v>65</v>
      </c>
      <c r="E36" s="8">
        <v>20</v>
      </c>
      <c r="F36" s="8">
        <v>50</v>
      </c>
      <c r="G36" s="8">
        <v>60</v>
      </c>
      <c r="H36" s="8">
        <v>70</v>
      </c>
      <c r="I36" s="8">
        <v>70</v>
      </c>
      <c r="J36" s="47">
        <f t="shared" si="2"/>
        <v>55.833333333333336</v>
      </c>
      <c r="K36" s="47">
        <f t="shared" si="3"/>
        <v>381.11111111111109</v>
      </c>
    </row>
    <row r="37" spans="1:11">
      <c r="A37" s="47">
        <v>35</v>
      </c>
      <c r="B37" s="9" t="s">
        <v>1541</v>
      </c>
      <c r="D37" s="8">
        <v>45</v>
      </c>
      <c r="E37" s="8">
        <v>25</v>
      </c>
      <c r="F37" s="45">
        <v>0</v>
      </c>
      <c r="G37" s="8">
        <v>20</v>
      </c>
      <c r="H37" s="45">
        <v>0</v>
      </c>
      <c r="I37" s="45">
        <v>0</v>
      </c>
      <c r="J37" s="47">
        <f t="shared" si="2"/>
        <v>15</v>
      </c>
      <c r="K37" s="47">
        <f t="shared" si="3"/>
        <v>124.44444444444444</v>
      </c>
    </row>
    <row r="38" spans="1:11">
      <c r="A38" s="47">
        <v>36</v>
      </c>
      <c r="B38" s="9" t="s">
        <v>1542</v>
      </c>
      <c r="D38" s="8">
        <v>60</v>
      </c>
      <c r="E38" s="8">
        <v>35</v>
      </c>
      <c r="F38" s="8">
        <v>40</v>
      </c>
      <c r="G38" s="8">
        <v>40</v>
      </c>
      <c r="H38" s="8">
        <v>55</v>
      </c>
      <c r="I38" s="8">
        <v>35</v>
      </c>
      <c r="J38" s="47">
        <f t="shared" si="2"/>
        <v>44.166666666666664</v>
      </c>
      <c r="K38" s="47">
        <f t="shared" si="3"/>
        <v>307.22222222222223</v>
      </c>
    </row>
    <row r="39" spans="1:11">
      <c r="A39" s="47">
        <v>37</v>
      </c>
      <c r="B39" s="9" t="s">
        <v>1543</v>
      </c>
      <c r="D39" s="8">
        <v>75</v>
      </c>
      <c r="E39" s="8">
        <v>55</v>
      </c>
      <c r="F39" s="8">
        <v>95</v>
      </c>
      <c r="G39" s="8">
        <v>43</v>
      </c>
      <c r="H39" s="8">
        <v>75</v>
      </c>
      <c r="I39" s="8">
        <v>80</v>
      </c>
      <c r="J39" s="47">
        <f t="shared" si="2"/>
        <v>70.5</v>
      </c>
      <c r="K39" s="47">
        <f t="shared" si="3"/>
        <v>492.33333333333326</v>
      </c>
    </row>
    <row r="40" spans="1:11">
      <c r="A40" s="47">
        <v>38</v>
      </c>
      <c r="B40" s="9" t="s">
        <v>1544</v>
      </c>
      <c r="D40" s="8">
        <v>60</v>
      </c>
      <c r="E40" s="8">
        <v>30</v>
      </c>
      <c r="F40" s="8">
        <v>75</v>
      </c>
      <c r="G40" s="8">
        <v>35</v>
      </c>
      <c r="H40" s="8">
        <v>70</v>
      </c>
      <c r="I40" s="8">
        <v>60</v>
      </c>
      <c r="J40" s="47">
        <f t="shared" si="2"/>
        <v>55</v>
      </c>
      <c r="K40" s="47">
        <f t="shared" si="3"/>
        <v>373.33333333333331</v>
      </c>
    </row>
    <row r="41" spans="1:11">
      <c r="A41" s="47">
        <v>39</v>
      </c>
      <c r="B41" s="9" t="s">
        <v>1545</v>
      </c>
      <c r="D41" s="8">
        <v>100</v>
      </c>
      <c r="E41" s="8">
        <v>85</v>
      </c>
      <c r="F41" s="8">
        <v>75</v>
      </c>
      <c r="G41" s="8">
        <v>46</v>
      </c>
      <c r="H41" s="8">
        <v>85</v>
      </c>
      <c r="I41" s="8">
        <v>85</v>
      </c>
      <c r="J41" s="47">
        <f t="shared" si="2"/>
        <v>79.333333333333329</v>
      </c>
      <c r="K41" s="47">
        <f t="shared" si="3"/>
        <v>580.22222222222217</v>
      </c>
    </row>
    <row r="42" spans="1:11">
      <c r="A42" s="47">
        <v>40</v>
      </c>
      <c r="B42" s="9" t="s">
        <v>2229</v>
      </c>
      <c r="D42" s="8">
        <v>80</v>
      </c>
      <c r="E42" s="8">
        <v>45</v>
      </c>
      <c r="F42" s="8">
        <v>55</v>
      </c>
      <c r="G42" s="8">
        <v>37</v>
      </c>
      <c r="H42" s="8">
        <v>90</v>
      </c>
      <c r="I42" s="8">
        <v>25</v>
      </c>
      <c r="J42" s="47">
        <f t="shared" si="2"/>
        <v>55.333333333333336</v>
      </c>
      <c r="K42" s="47">
        <f t="shared" si="3"/>
        <v>374.88888888888891</v>
      </c>
    </row>
    <row r="43" spans="1:11">
      <c r="A43" s="47">
        <v>41</v>
      </c>
      <c r="B43" s="9" t="s">
        <v>71</v>
      </c>
      <c r="D43" s="8">
        <v>55</v>
      </c>
      <c r="E43" s="8">
        <v>15</v>
      </c>
      <c r="F43" s="8">
        <v>55</v>
      </c>
      <c r="G43" s="8">
        <v>20</v>
      </c>
      <c r="H43" s="8">
        <v>75</v>
      </c>
      <c r="I43" s="8">
        <v>35</v>
      </c>
      <c r="J43" s="47">
        <f t="shared" si="2"/>
        <v>42.5</v>
      </c>
      <c r="K43" s="47">
        <f t="shared" si="3"/>
        <v>280</v>
      </c>
    </row>
    <row r="44" spans="1:11">
      <c r="A44" s="47">
        <v>42</v>
      </c>
      <c r="B44" s="9" t="s">
        <v>1546</v>
      </c>
      <c r="D44" s="8">
        <v>70</v>
      </c>
      <c r="E44" s="8">
        <v>90</v>
      </c>
      <c r="F44" s="8">
        <v>75</v>
      </c>
      <c r="G44" s="8">
        <v>64</v>
      </c>
      <c r="H44" s="8">
        <v>95</v>
      </c>
      <c r="I44" s="8">
        <v>90</v>
      </c>
      <c r="J44" s="47">
        <f t="shared" si="2"/>
        <v>80.666666666666671</v>
      </c>
      <c r="K44" s="47">
        <f t="shared" si="3"/>
        <v>570.88888888888891</v>
      </c>
    </row>
    <row r="45" spans="1:11">
      <c r="A45" s="47">
        <v>43</v>
      </c>
      <c r="B45" s="9" t="s">
        <v>1547</v>
      </c>
      <c r="D45" s="8">
        <v>50</v>
      </c>
      <c r="E45" s="8">
        <v>55</v>
      </c>
      <c r="F45" s="8">
        <v>50</v>
      </c>
      <c r="G45" s="8">
        <v>40</v>
      </c>
      <c r="H45" s="8">
        <v>65</v>
      </c>
      <c r="I45" s="8">
        <v>55</v>
      </c>
      <c r="J45" s="47">
        <f t="shared" si="2"/>
        <v>52.5</v>
      </c>
      <c r="K45" s="47">
        <f t="shared" si="3"/>
        <v>369.44444444444446</v>
      </c>
    </row>
    <row r="46" spans="1:11">
      <c r="A46" s="47">
        <v>44</v>
      </c>
      <c r="B46" s="9" t="s">
        <v>1548</v>
      </c>
      <c r="D46" s="8">
        <v>100</v>
      </c>
      <c r="E46" s="8">
        <v>100</v>
      </c>
      <c r="F46" s="8">
        <v>95</v>
      </c>
      <c r="G46" s="8">
        <v>87</v>
      </c>
      <c r="H46" s="8">
        <v>100</v>
      </c>
      <c r="I46" s="8">
        <v>100</v>
      </c>
      <c r="J46" s="47">
        <f t="shared" si="2"/>
        <v>97</v>
      </c>
      <c r="K46" s="47">
        <f t="shared" si="3"/>
        <v>686</v>
      </c>
    </row>
    <row r="47" spans="1:11">
      <c r="A47" s="47">
        <v>45</v>
      </c>
      <c r="B47" s="9" t="s">
        <v>1549</v>
      </c>
      <c r="D47" s="8">
        <v>75</v>
      </c>
      <c r="E47" s="8">
        <v>40</v>
      </c>
      <c r="F47" s="8">
        <v>60</v>
      </c>
      <c r="G47" s="8">
        <v>20</v>
      </c>
      <c r="H47" s="8">
        <v>70</v>
      </c>
      <c r="I47" s="8">
        <v>40</v>
      </c>
      <c r="J47" s="47">
        <f t="shared" si="2"/>
        <v>50.833333333333336</v>
      </c>
      <c r="K47" s="47">
        <f t="shared" si="3"/>
        <v>357.77777777777783</v>
      </c>
    </row>
    <row r="48" spans="1:11">
      <c r="A48" s="47">
        <v>46</v>
      </c>
      <c r="B48" s="9" t="s">
        <v>1550</v>
      </c>
      <c r="D48" s="8">
        <v>55</v>
      </c>
      <c r="E48" s="8">
        <v>30</v>
      </c>
      <c r="F48" s="8">
        <v>50</v>
      </c>
      <c r="G48" s="8">
        <v>43</v>
      </c>
      <c r="H48" s="8">
        <v>70</v>
      </c>
      <c r="I48" s="8">
        <v>40</v>
      </c>
      <c r="J48" s="47">
        <f t="shared" si="2"/>
        <v>48</v>
      </c>
      <c r="K48" s="47">
        <f t="shared" si="3"/>
        <v>321.22222222222217</v>
      </c>
    </row>
    <row r="49" spans="1:11">
      <c r="A49" s="47">
        <v>47</v>
      </c>
      <c r="B49" s="9" t="s">
        <v>1551</v>
      </c>
      <c r="D49" s="8">
        <v>85</v>
      </c>
      <c r="E49" s="8">
        <v>50</v>
      </c>
      <c r="F49" s="8">
        <v>100</v>
      </c>
      <c r="G49" s="8">
        <v>58</v>
      </c>
      <c r="H49" s="8">
        <v>85</v>
      </c>
      <c r="I49" s="8">
        <v>100</v>
      </c>
      <c r="J49" s="47">
        <f t="shared" si="2"/>
        <v>79.666666666666671</v>
      </c>
      <c r="K49" s="47">
        <f t="shared" si="3"/>
        <v>554.55555555555554</v>
      </c>
    </row>
    <row r="50" spans="1:11">
      <c r="A50" s="47">
        <v>48</v>
      </c>
      <c r="B50" s="9" t="s">
        <v>1552</v>
      </c>
      <c r="D50" s="8">
        <v>70</v>
      </c>
      <c r="E50" s="8">
        <v>45</v>
      </c>
      <c r="F50" s="8">
        <v>90</v>
      </c>
      <c r="G50" s="8">
        <v>60</v>
      </c>
      <c r="H50" s="8">
        <v>80</v>
      </c>
      <c r="I50" s="8">
        <v>80</v>
      </c>
      <c r="J50" s="47">
        <f t="shared" si="2"/>
        <v>70.833333333333329</v>
      </c>
      <c r="K50" s="47">
        <f t="shared" si="3"/>
        <v>482.22222222222223</v>
      </c>
    </row>
    <row r="51" spans="1:11">
      <c r="A51" s="47">
        <v>49</v>
      </c>
      <c r="B51" s="9" t="s">
        <v>1553</v>
      </c>
      <c r="D51" s="8">
        <v>45</v>
      </c>
      <c r="E51" s="8">
        <v>35</v>
      </c>
      <c r="F51" s="8">
        <v>70</v>
      </c>
      <c r="G51" s="8">
        <v>35</v>
      </c>
      <c r="H51" s="8">
        <v>45</v>
      </c>
      <c r="I51" s="8">
        <v>80</v>
      </c>
      <c r="J51" s="47">
        <f t="shared" si="2"/>
        <v>51.666666666666664</v>
      </c>
      <c r="K51" s="47">
        <f t="shared" si="3"/>
        <v>365.5555555555556</v>
      </c>
    </row>
    <row r="52" spans="1:11">
      <c r="A52" s="47">
        <v>50</v>
      </c>
      <c r="B52" s="9" t="s">
        <v>1554</v>
      </c>
      <c r="D52" s="8">
        <v>35</v>
      </c>
      <c r="E52" s="8">
        <v>50</v>
      </c>
      <c r="F52" s="8">
        <v>30</v>
      </c>
      <c r="G52" s="8">
        <v>15</v>
      </c>
      <c r="H52" s="8">
        <v>60</v>
      </c>
      <c r="I52" s="8">
        <v>60</v>
      </c>
      <c r="J52" s="47">
        <f t="shared" si="2"/>
        <v>41.666666666666664</v>
      </c>
      <c r="K52" s="47">
        <f t="shared" si="3"/>
        <v>307.22222222222223</v>
      </c>
    </row>
    <row r="53" spans="1:11">
      <c r="A53" s="47">
        <v>51</v>
      </c>
      <c r="B53" s="9" t="s">
        <v>1555</v>
      </c>
      <c r="D53" s="8">
        <v>35</v>
      </c>
      <c r="E53" s="8">
        <v>30</v>
      </c>
      <c r="F53" s="8">
        <v>40</v>
      </c>
      <c r="G53" s="8">
        <v>25</v>
      </c>
      <c r="H53" s="8">
        <v>25</v>
      </c>
      <c r="I53" s="8">
        <v>40</v>
      </c>
      <c r="J53" s="47">
        <f t="shared" si="2"/>
        <v>32.5</v>
      </c>
      <c r="K53" s="47">
        <f t="shared" si="3"/>
        <v>233.33333333333337</v>
      </c>
    </row>
    <row r="54" spans="1:11">
      <c r="A54" s="47">
        <v>52</v>
      </c>
      <c r="B54" s="9" t="s">
        <v>1556</v>
      </c>
      <c r="D54" s="8">
        <v>70</v>
      </c>
      <c r="E54" s="8">
        <v>45</v>
      </c>
      <c r="F54" s="8">
        <v>50</v>
      </c>
      <c r="G54" s="8">
        <v>34</v>
      </c>
      <c r="H54" s="8">
        <v>70</v>
      </c>
      <c r="I54" s="8">
        <v>80</v>
      </c>
      <c r="J54" s="47">
        <f t="shared" si="2"/>
        <v>58.166666666666664</v>
      </c>
      <c r="K54" s="47">
        <f t="shared" si="3"/>
        <v>423.11111111111114</v>
      </c>
    </row>
    <row r="55" spans="1:11">
      <c r="A55" s="47">
        <v>53</v>
      </c>
      <c r="B55" s="9" t="s">
        <v>1079</v>
      </c>
      <c r="D55" s="8">
        <v>30</v>
      </c>
      <c r="E55" s="8">
        <v>35</v>
      </c>
      <c r="F55" s="8">
        <v>55</v>
      </c>
      <c r="G55" s="8">
        <v>35</v>
      </c>
      <c r="H55" s="8">
        <v>55</v>
      </c>
      <c r="I55" s="8">
        <v>25</v>
      </c>
      <c r="J55" s="47">
        <f t="shared" si="2"/>
        <v>39.166666666666664</v>
      </c>
      <c r="K55" s="47">
        <f t="shared" si="3"/>
        <v>252.7777777777778</v>
      </c>
    </row>
    <row r="56" spans="1:11">
      <c r="A56" s="47">
        <v>54</v>
      </c>
      <c r="B56" s="9" t="s">
        <v>1557</v>
      </c>
      <c r="D56" s="8">
        <v>35</v>
      </c>
      <c r="E56" s="8">
        <v>20</v>
      </c>
      <c r="F56" s="8">
        <v>35</v>
      </c>
      <c r="G56" s="8">
        <v>45</v>
      </c>
      <c r="H56" s="8">
        <v>20</v>
      </c>
      <c r="I56" s="8">
        <v>65</v>
      </c>
      <c r="J56" s="47">
        <f t="shared" si="2"/>
        <v>36.666666666666664</v>
      </c>
      <c r="K56" s="47">
        <f t="shared" si="3"/>
        <v>264.44444444444446</v>
      </c>
    </row>
    <row r="57" spans="1:11">
      <c r="A57" s="47">
        <v>55</v>
      </c>
      <c r="B57" s="9" t="s">
        <v>1558</v>
      </c>
      <c r="D57" s="8">
        <v>55</v>
      </c>
      <c r="E57" s="8">
        <v>35</v>
      </c>
      <c r="F57" s="8">
        <v>80</v>
      </c>
      <c r="G57" s="8">
        <v>55</v>
      </c>
      <c r="H57" s="8">
        <v>60</v>
      </c>
      <c r="I57" s="8">
        <v>45</v>
      </c>
      <c r="J57" s="47">
        <f t="shared" si="2"/>
        <v>55</v>
      </c>
      <c r="K57" s="47">
        <f t="shared" si="3"/>
        <v>361.66666666666663</v>
      </c>
    </row>
    <row r="58" spans="1:11">
      <c r="A58" s="47">
        <v>56</v>
      </c>
      <c r="B58" s="9" t="s">
        <v>1559</v>
      </c>
      <c r="D58" s="8">
        <v>70</v>
      </c>
      <c r="E58" s="8">
        <v>40</v>
      </c>
      <c r="F58" s="8">
        <v>55</v>
      </c>
      <c r="G58" s="8">
        <v>30</v>
      </c>
      <c r="H58" s="8">
        <v>70</v>
      </c>
      <c r="I58" s="8">
        <v>40</v>
      </c>
      <c r="J58" s="47">
        <f t="shared" si="2"/>
        <v>50.833333333333336</v>
      </c>
      <c r="K58" s="47">
        <f t="shared" si="3"/>
        <v>353.88888888888886</v>
      </c>
    </row>
    <row r="59" spans="1:11">
      <c r="A59" s="47">
        <v>57</v>
      </c>
      <c r="B59" s="9" t="s">
        <v>1560</v>
      </c>
      <c r="D59" s="8">
        <v>85</v>
      </c>
      <c r="E59" s="8">
        <v>35</v>
      </c>
      <c r="F59" s="8">
        <v>75</v>
      </c>
      <c r="G59" s="8">
        <v>32</v>
      </c>
      <c r="H59" s="8">
        <v>70</v>
      </c>
      <c r="I59" s="8">
        <v>65</v>
      </c>
      <c r="J59" s="47">
        <f t="shared" si="2"/>
        <v>60.333333333333336</v>
      </c>
      <c r="K59" s="47">
        <f t="shared" si="3"/>
        <v>425.4444444444444</v>
      </c>
    </row>
    <row r="60" spans="1:11">
      <c r="A60" s="47">
        <v>58</v>
      </c>
      <c r="B60" s="9" t="s">
        <v>394</v>
      </c>
      <c r="D60" s="8">
        <v>75</v>
      </c>
      <c r="E60" s="8">
        <v>65</v>
      </c>
      <c r="F60" s="8">
        <v>60</v>
      </c>
      <c r="G60" s="8">
        <v>57</v>
      </c>
      <c r="H60" s="8">
        <v>75</v>
      </c>
      <c r="I60" s="8">
        <v>70</v>
      </c>
      <c r="J60" s="47">
        <f t="shared" si="2"/>
        <v>67</v>
      </c>
      <c r="K60" s="47">
        <f t="shared" si="3"/>
        <v>476.00000000000006</v>
      </c>
    </row>
    <row r="61" spans="1:11">
      <c r="A61" s="47">
        <v>59</v>
      </c>
      <c r="B61" s="9" t="s">
        <v>1561</v>
      </c>
      <c r="D61" s="8">
        <v>100</v>
      </c>
      <c r="E61" s="8">
        <v>100</v>
      </c>
      <c r="F61" s="8">
        <v>100</v>
      </c>
      <c r="G61" s="8">
        <v>80</v>
      </c>
      <c r="H61" s="8">
        <v>95</v>
      </c>
      <c r="I61" s="8">
        <v>100</v>
      </c>
      <c r="J61" s="47">
        <f t="shared" si="2"/>
        <v>95.833333333333329</v>
      </c>
      <c r="K61" s="47">
        <f t="shared" si="3"/>
        <v>680.55555555555566</v>
      </c>
    </row>
    <row r="62" spans="1:11">
      <c r="A62" s="47">
        <v>60</v>
      </c>
      <c r="B62" s="9" t="s">
        <v>1562</v>
      </c>
      <c r="D62" s="8">
        <v>65</v>
      </c>
      <c r="E62" s="8">
        <v>65</v>
      </c>
      <c r="F62" s="8">
        <v>85</v>
      </c>
      <c r="G62" s="8">
        <v>62</v>
      </c>
      <c r="H62" s="8">
        <v>85</v>
      </c>
      <c r="I62" s="8">
        <v>90</v>
      </c>
      <c r="J62" s="47">
        <f t="shared" si="2"/>
        <v>75.333333333333329</v>
      </c>
      <c r="K62" s="47">
        <f t="shared" si="3"/>
        <v>522.66666666666674</v>
      </c>
    </row>
    <row r="63" spans="1:11">
      <c r="A63" s="47">
        <v>61</v>
      </c>
      <c r="B63" s="9" t="s">
        <v>2230</v>
      </c>
      <c r="D63" s="8">
        <v>30</v>
      </c>
      <c r="E63" s="8">
        <v>40</v>
      </c>
      <c r="F63" s="8">
        <v>50</v>
      </c>
      <c r="G63" s="8">
        <v>30</v>
      </c>
      <c r="H63" s="8">
        <v>35</v>
      </c>
      <c r="I63" s="8">
        <v>20</v>
      </c>
      <c r="J63" s="47">
        <f t="shared" si="2"/>
        <v>34.166666666666664</v>
      </c>
      <c r="K63" s="47">
        <f t="shared" si="3"/>
        <v>229.44444444444446</v>
      </c>
    </row>
    <row r="64" spans="1:11">
      <c r="A64">
        <v>75</v>
      </c>
      <c r="D64">
        <f>SUM(D3:D63)/61</f>
        <v>65.885245901639351</v>
      </c>
      <c r="E64" s="47">
        <f t="shared" ref="E64:K64" si="4">SUM(E3:E63)/61</f>
        <v>50.491803278688522</v>
      </c>
      <c r="F64" s="47">
        <f t="shared" si="4"/>
        <v>64.672131147540981</v>
      </c>
      <c r="G64" s="47">
        <f t="shared" si="4"/>
        <v>45.327868852459019</v>
      </c>
      <c r="H64" s="47">
        <f t="shared" si="4"/>
        <v>69.426229508196727</v>
      </c>
      <c r="I64" s="47">
        <f t="shared" si="4"/>
        <v>65.213114754098356</v>
      </c>
      <c r="J64" s="47">
        <f t="shared" si="4"/>
        <v>60.169398907103826</v>
      </c>
      <c r="K64" s="47">
        <f t="shared" si="4"/>
        <v>422.02732240437166</v>
      </c>
    </row>
    <row r="65" spans="1:11">
      <c r="A65">
        <v>22</v>
      </c>
      <c r="J65">
        <f t="shared" ref="J65:J84" si="5">SUM(D65:I65)/6</f>
        <v>0</v>
      </c>
      <c r="K65">
        <f t="shared" ref="K65:K83" si="6">SUM((( (D66*4+E66*4+F66*2+G66*2+H66*2+I66*4)/18)/100)*700)</f>
        <v>0</v>
      </c>
    </row>
    <row r="66" spans="1:11">
      <c r="A66">
        <v>54</v>
      </c>
      <c r="J66">
        <f t="shared" si="5"/>
        <v>0</v>
      </c>
      <c r="K66">
        <f t="shared" si="6"/>
        <v>0</v>
      </c>
    </row>
    <row r="67" spans="1:11">
      <c r="A67">
        <v>73</v>
      </c>
      <c r="J67">
        <f t="shared" si="5"/>
        <v>0</v>
      </c>
      <c r="K67">
        <f t="shared" si="6"/>
        <v>0</v>
      </c>
    </row>
    <row r="68" spans="1:11">
      <c r="A68">
        <v>2</v>
      </c>
      <c r="J68">
        <f t="shared" si="5"/>
        <v>0</v>
      </c>
      <c r="K68">
        <f t="shared" si="6"/>
        <v>0</v>
      </c>
    </row>
    <row r="69" spans="1:11">
      <c r="A69">
        <v>36</v>
      </c>
      <c r="J69">
        <f t="shared" si="5"/>
        <v>0</v>
      </c>
      <c r="K69">
        <f t="shared" si="6"/>
        <v>0</v>
      </c>
    </row>
    <row r="70" spans="1:11">
      <c r="A70">
        <v>5</v>
      </c>
      <c r="J70">
        <f t="shared" si="5"/>
        <v>0</v>
      </c>
      <c r="K70">
        <f t="shared" si="6"/>
        <v>0</v>
      </c>
    </row>
    <row r="71" spans="1:11">
      <c r="A71">
        <v>113</v>
      </c>
      <c r="J71">
        <f t="shared" si="5"/>
        <v>0</v>
      </c>
      <c r="K71">
        <f t="shared" si="6"/>
        <v>0</v>
      </c>
    </row>
    <row r="72" spans="1:11">
      <c r="A72">
        <v>114</v>
      </c>
      <c r="J72">
        <f t="shared" si="5"/>
        <v>0</v>
      </c>
      <c r="K72">
        <f t="shared" si="6"/>
        <v>0</v>
      </c>
    </row>
    <row r="73" spans="1:11">
      <c r="A73">
        <v>115</v>
      </c>
      <c r="J73">
        <f t="shared" si="5"/>
        <v>0</v>
      </c>
      <c r="K73">
        <f t="shared" si="6"/>
        <v>0</v>
      </c>
    </row>
    <row r="74" spans="1:11">
      <c r="A74">
        <v>116</v>
      </c>
      <c r="J74">
        <f t="shared" si="5"/>
        <v>0</v>
      </c>
      <c r="K74">
        <f t="shared" si="6"/>
        <v>0</v>
      </c>
    </row>
    <row r="75" spans="1:11">
      <c r="A75">
        <v>117</v>
      </c>
      <c r="J75">
        <f t="shared" si="5"/>
        <v>0</v>
      </c>
      <c r="K75">
        <f t="shared" si="6"/>
        <v>0</v>
      </c>
    </row>
    <row r="76" spans="1:11">
      <c r="A76">
        <v>118</v>
      </c>
      <c r="J76">
        <f t="shared" si="5"/>
        <v>0</v>
      </c>
      <c r="K76">
        <f t="shared" si="6"/>
        <v>0</v>
      </c>
    </row>
    <row r="77" spans="1:11">
      <c r="A77">
        <v>119</v>
      </c>
      <c r="J77">
        <f t="shared" si="5"/>
        <v>0</v>
      </c>
      <c r="K77">
        <f t="shared" si="6"/>
        <v>0</v>
      </c>
    </row>
    <row r="78" spans="1:11">
      <c r="A78">
        <v>120</v>
      </c>
      <c r="J78">
        <f t="shared" si="5"/>
        <v>0</v>
      </c>
      <c r="K78">
        <f t="shared" si="6"/>
        <v>0</v>
      </c>
    </row>
    <row r="79" spans="1:11">
      <c r="A79">
        <v>121</v>
      </c>
      <c r="J79">
        <f t="shared" si="5"/>
        <v>0</v>
      </c>
      <c r="K79">
        <f t="shared" si="6"/>
        <v>0</v>
      </c>
    </row>
    <row r="80" spans="1:11">
      <c r="A80">
        <v>122</v>
      </c>
      <c r="J80">
        <f t="shared" si="5"/>
        <v>0</v>
      </c>
      <c r="K80">
        <f t="shared" si="6"/>
        <v>0</v>
      </c>
    </row>
    <row r="81" spans="1:11">
      <c r="A81">
        <v>123</v>
      </c>
      <c r="J81">
        <f t="shared" si="5"/>
        <v>0</v>
      </c>
      <c r="K81">
        <f t="shared" si="6"/>
        <v>0</v>
      </c>
    </row>
    <row r="82" spans="1:11">
      <c r="A82">
        <v>124</v>
      </c>
      <c r="J82">
        <f t="shared" si="5"/>
        <v>0</v>
      </c>
      <c r="K82">
        <f t="shared" si="6"/>
        <v>0</v>
      </c>
    </row>
    <row r="83" spans="1:11">
      <c r="A83">
        <v>125</v>
      </c>
      <c r="J83">
        <f t="shared" si="5"/>
        <v>0</v>
      </c>
      <c r="K83">
        <f t="shared" si="6"/>
        <v>0</v>
      </c>
    </row>
    <row r="84" spans="1:11">
      <c r="A84">
        <v>126</v>
      </c>
      <c r="J84">
        <f t="shared" si="5"/>
        <v>0</v>
      </c>
      <c r="K84">
        <f t="shared" ref="K84:K115" si="7">SUM((( (D85*4+E85*4+F85*2+G85*2+H85*2+I85*4)/18)/100)*700)</f>
        <v>0</v>
      </c>
    </row>
    <row r="85" spans="1:11">
      <c r="A85">
        <v>127</v>
      </c>
      <c r="J85">
        <f t="shared" ref="J85:J116" si="8">SUM(D85:I85)/6</f>
        <v>0</v>
      </c>
      <c r="K85">
        <f t="shared" si="7"/>
        <v>0</v>
      </c>
    </row>
    <row r="86" spans="1:11">
      <c r="A86">
        <v>128</v>
      </c>
      <c r="J86">
        <f t="shared" si="8"/>
        <v>0</v>
      </c>
      <c r="K86">
        <f t="shared" si="7"/>
        <v>0</v>
      </c>
    </row>
    <row r="87" spans="1:11">
      <c r="A87">
        <v>129</v>
      </c>
      <c r="J87">
        <f t="shared" si="8"/>
        <v>0</v>
      </c>
      <c r="K87">
        <f t="shared" si="7"/>
        <v>0</v>
      </c>
    </row>
    <row r="88" spans="1:11">
      <c r="A88">
        <v>130</v>
      </c>
      <c r="J88">
        <f t="shared" si="8"/>
        <v>0</v>
      </c>
      <c r="K88">
        <f t="shared" si="7"/>
        <v>0</v>
      </c>
    </row>
    <row r="89" spans="1:11">
      <c r="A89">
        <v>131</v>
      </c>
      <c r="J89">
        <f t="shared" si="8"/>
        <v>0</v>
      </c>
      <c r="K89">
        <f t="shared" si="7"/>
        <v>0</v>
      </c>
    </row>
    <row r="90" spans="1:11">
      <c r="A90">
        <v>132</v>
      </c>
      <c r="J90">
        <f t="shared" si="8"/>
        <v>0</v>
      </c>
      <c r="K90">
        <f t="shared" si="7"/>
        <v>0</v>
      </c>
    </row>
    <row r="91" spans="1:11">
      <c r="A91">
        <v>133</v>
      </c>
      <c r="J91">
        <f t="shared" si="8"/>
        <v>0</v>
      </c>
      <c r="K91">
        <f t="shared" si="7"/>
        <v>0</v>
      </c>
    </row>
    <row r="92" spans="1:11">
      <c r="A92">
        <v>134</v>
      </c>
      <c r="J92">
        <f t="shared" si="8"/>
        <v>0</v>
      </c>
      <c r="K92">
        <f t="shared" si="7"/>
        <v>0</v>
      </c>
    </row>
    <row r="93" spans="1:11">
      <c r="A93">
        <v>135</v>
      </c>
      <c r="J93">
        <f t="shared" si="8"/>
        <v>0</v>
      </c>
      <c r="K93">
        <f t="shared" si="7"/>
        <v>0</v>
      </c>
    </row>
    <row r="94" spans="1:11">
      <c r="A94">
        <v>136</v>
      </c>
      <c r="J94">
        <f t="shared" si="8"/>
        <v>0</v>
      </c>
      <c r="K94">
        <f t="shared" si="7"/>
        <v>0</v>
      </c>
    </row>
    <row r="95" spans="1:11">
      <c r="A95">
        <v>137</v>
      </c>
      <c r="J95">
        <f t="shared" si="8"/>
        <v>0</v>
      </c>
      <c r="K95">
        <f t="shared" si="7"/>
        <v>0</v>
      </c>
    </row>
    <row r="96" spans="1:11">
      <c r="A96">
        <v>138</v>
      </c>
      <c r="J96">
        <f t="shared" si="8"/>
        <v>0</v>
      </c>
      <c r="K96">
        <f t="shared" si="7"/>
        <v>0</v>
      </c>
    </row>
    <row r="97" spans="1:11">
      <c r="A97">
        <v>139</v>
      </c>
      <c r="J97">
        <f t="shared" si="8"/>
        <v>0</v>
      </c>
      <c r="K97">
        <f t="shared" si="7"/>
        <v>0</v>
      </c>
    </row>
    <row r="98" spans="1:11">
      <c r="A98">
        <v>140</v>
      </c>
      <c r="J98">
        <f t="shared" si="8"/>
        <v>0</v>
      </c>
      <c r="K98">
        <f t="shared" si="7"/>
        <v>0</v>
      </c>
    </row>
    <row r="99" spans="1:11">
      <c r="A99">
        <v>141</v>
      </c>
      <c r="J99">
        <f t="shared" si="8"/>
        <v>0</v>
      </c>
      <c r="K99">
        <f t="shared" si="7"/>
        <v>0</v>
      </c>
    </row>
    <row r="100" spans="1:11">
      <c r="A100">
        <v>142</v>
      </c>
      <c r="J100">
        <f t="shared" si="8"/>
        <v>0</v>
      </c>
      <c r="K100">
        <f t="shared" si="7"/>
        <v>0</v>
      </c>
    </row>
    <row r="101" spans="1:11">
      <c r="A101">
        <v>143</v>
      </c>
      <c r="J101">
        <f t="shared" si="8"/>
        <v>0</v>
      </c>
      <c r="K101">
        <f t="shared" si="7"/>
        <v>0</v>
      </c>
    </row>
    <row r="102" spans="1:11">
      <c r="A102">
        <v>144</v>
      </c>
      <c r="J102">
        <f t="shared" si="8"/>
        <v>0</v>
      </c>
      <c r="K102">
        <f t="shared" si="7"/>
        <v>0</v>
      </c>
    </row>
    <row r="103" spans="1:11">
      <c r="A103">
        <v>145</v>
      </c>
      <c r="J103">
        <f t="shared" si="8"/>
        <v>0</v>
      </c>
      <c r="K103">
        <f t="shared" si="7"/>
        <v>0</v>
      </c>
    </row>
    <row r="104" spans="1:11">
      <c r="A104">
        <v>146</v>
      </c>
      <c r="J104">
        <f t="shared" si="8"/>
        <v>0</v>
      </c>
      <c r="K104">
        <f t="shared" si="7"/>
        <v>0</v>
      </c>
    </row>
    <row r="105" spans="1:11">
      <c r="A105">
        <v>147</v>
      </c>
      <c r="J105">
        <f t="shared" si="8"/>
        <v>0</v>
      </c>
      <c r="K105">
        <f t="shared" si="7"/>
        <v>0</v>
      </c>
    </row>
    <row r="106" spans="1:11">
      <c r="A106">
        <v>148</v>
      </c>
      <c r="J106">
        <f t="shared" si="8"/>
        <v>0</v>
      </c>
      <c r="K106">
        <f t="shared" si="7"/>
        <v>0</v>
      </c>
    </row>
    <row r="107" spans="1:11">
      <c r="A107">
        <v>149</v>
      </c>
      <c r="J107">
        <f t="shared" si="8"/>
        <v>0</v>
      </c>
      <c r="K107">
        <f t="shared" si="7"/>
        <v>0</v>
      </c>
    </row>
    <row r="108" spans="1:11">
      <c r="A108">
        <v>150</v>
      </c>
      <c r="J108">
        <f t="shared" si="8"/>
        <v>0</v>
      </c>
      <c r="K108">
        <f t="shared" si="7"/>
        <v>0</v>
      </c>
    </row>
    <row r="109" spans="1:11">
      <c r="A109">
        <v>151</v>
      </c>
      <c r="J109">
        <f t="shared" si="8"/>
        <v>0</v>
      </c>
      <c r="K109">
        <f t="shared" si="7"/>
        <v>0</v>
      </c>
    </row>
    <row r="110" spans="1:11">
      <c r="A110">
        <v>152</v>
      </c>
      <c r="J110">
        <f t="shared" si="8"/>
        <v>0</v>
      </c>
      <c r="K110">
        <f t="shared" si="7"/>
        <v>0</v>
      </c>
    </row>
    <row r="111" spans="1:11">
      <c r="A111">
        <v>153</v>
      </c>
      <c r="J111">
        <f t="shared" si="8"/>
        <v>0</v>
      </c>
      <c r="K111">
        <f t="shared" si="7"/>
        <v>0</v>
      </c>
    </row>
    <row r="112" spans="1:11">
      <c r="A112">
        <v>154</v>
      </c>
      <c r="J112">
        <f t="shared" si="8"/>
        <v>0</v>
      </c>
      <c r="K112">
        <f t="shared" si="7"/>
        <v>0</v>
      </c>
    </row>
    <row r="113" spans="1:11">
      <c r="A113">
        <v>155</v>
      </c>
      <c r="J113">
        <f t="shared" si="8"/>
        <v>0</v>
      </c>
      <c r="K113">
        <f t="shared" si="7"/>
        <v>0</v>
      </c>
    </row>
    <row r="114" spans="1:11">
      <c r="A114">
        <v>156</v>
      </c>
      <c r="J114">
        <f t="shared" si="8"/>
        <v>0</v>
      </c>
      <c r="K114">
        <f t="shared" si="7"/>
        <v>0</v>
      </c>
    </row>
    <row r="115" spans="1:11">
      <c r="A115">
        <v>157</v>
      </c>
      <c r="J115">
        <f t="shared" si="8"/>
        <v>0</v>
      </c>
      <c r="K115">
        <f t="shared" si="7"/>
        <v>0</v>
      </c>
    </row>
    <row r="116" spans="1:11">
      <c r="A116">
        <v>158</v>
      </c>
      <c r="J116">
        <f t="shared" si="8"/>
        <v>0</v>
      </c>
    </row>
  </sheetData>
  <autoFilter ref="A2:K116"/>
  <sortState ref="A3:K131">
    <sortCondition descending="1" ref="K1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122"/>
  <sheetViews>
    <sheetView workbookViewId="0">
      <selection activeCell="B28" sqref="B28:K28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1564</v>
      </c>
      <c r="D3" s="8">
        <v>95</v>
      </c>
      <c r="E3" s="8">
        <v>70</v>
      </c>
      <c r="F3" s="8">
        <v>90</v>
      </c>
      <c r="G3" s="8">
        <v>70</v>
      </c>
      <c r="H3" s="8">
        <v>100</v>
      </c>
      <c r="I3" s="8">
        <v>85</v>
      </c>
      <c r="J3">
        <f t="shared" ref="J3" si="0">SUM(D3:I3)/6</f>
        <v>85</v>
      </c>
      <c r="K3">
        <f t="shared" ref="K3" si="1">SUM((( (D3*4+E3*4+F3*2+G3*2+H3*2+I3*4)/18)/100)*700)</f>
        <v>591.11111111111109</v>
      </c>
    </row>
    <row r="4" spans="1:11" hidden="1">
      <c r="A4">
        <v>2</v>
      </c>
      <c r="B4" s="9" t="s">
        <v>1565</v>
      </c>
      <c r="D4" s="8">
        <v>25</v>
      </c>
      <c r="E4" s="8">
        <v>20</v>
      </c>
      <c r="F4" s="8">
        <v>20</v>
      </c>
      <c r="G4" s="8">
        <v>45</v>
      </c>
      <c r="H4" s="8">
        <v>35</v>
      </c>
      <c r="I4" s="8">
        <v>30</v>
      </c>
      <c r="J4" s="47">
        <f t="shared" ref="J4:J52" si="2">SUM(D4:I4)/6</f>
        <v>29.166666666666668</v>
      </c>
      <c r="K4" s="47">
        <f t="shared" ref="K4:K52" si="3">SUM((( (D4*4+E4*4+F4*2+G4*2+H4*2+I4*4)/18)/100)*700)</f>
        <v>194.44444444444446</v>
      </c>
    </row>
    <row r="5" spans="1:11" hidden="1">
      <c r="A5" s="47">
        <v>3</v>
      </c>
      <c r="B5" s="9" t="s">
        <v>1566</v>
      </c>
      <c r="D5" s="8">
        <v>25</v>
      </c>
      <c r="E5" s="8">
        <v>55</v>
      </c>
      <c r="F5" s="8">
        <v>25</v>
      </c>
      <c r="G5" s="8">
        <v>55</v>
      </c>
      <c r="H5" s="8">
        <v>70</v>
      </c>
      <c r="I5" s="8">
        <v>65</v>
      </c>
      <c r="J5" s="47">
        <f t="shared" si="2"/>
        <v>49.166666666666664</v>
      </c>
      <c r="K5" s="47">
        <f t="shared" si="3"/>
        <v>342.22222222222223</v>
      </c>
    </row>
    <row r="6" spans="1:11" hidden="1">
      <c r="A6" s="47">
        <v>4</v>
      </c>
      <c r="B6" s="9" t="s">
        <v>418</v>
      </c>
      <c r="D6" s="8">
        <v>25</v>
      </c>
      <c r="E6" s="8">
        <v>25</v>
      </c>
      <c r="F6" s="8">
        <v>60</v>
      </c>
      <c r="G6" s="8">
        <v>35</v>
      </c>
      <c r="H6" s="8">
        <v>55</v>
      </c>
      <c r="I6" s="8">
        <v>55</v>
      </c>
      <c r="J6" s="47">
        <f t="shared" si="2"/>
        <v>42.5</v>
      </c>
      <c r="K6" s="47">
        <f t="shared" si="3"/>
        <v>280</v>
      </c>
    </row>
    <row r="7" spans="1:11" hidden="1">
      <c r="A7" s="47">
        <v>5</v>
      </c>
      <c r="B7" s="9" t="s">
        <v>555</v>
      </c>
      <c r="D7" s="8">
        <v>75</v>
      </c>
      <c r="E7" s="8">
        <v>70</v>
      </c>
      <c r="F7" s="8">
        <v>75</v>
      </c>
      <c r="G7" s="8">
        <v>85</v>
      </c>
      <c r="H7" s="8">
        <v>85</v>
      </c>
      <c r="I7" s="8">
        <v>75</v>
      </c>
      <c r="J7" s="47">
        <f t="shared" si="2"/>
        <v>77.5</v>
      </c>
      <c r="K7" s="47">
        <f t="shared" si="3"/>
        <v>532.77777777777783</v>
      </c>
    </row>
    <row r="8" spans="1:11" hidden="1">
      <c r="A8" s="47">
        <v>6</v>
      </c>
      <c r="B8" s="9" t="s">
        <v>1567</v>
      </c>
      <c r="D8" s="8">
        <v>85</v>
      </c>
      <c r="E8" s="8">
        <v>95</v>
      </c>
      <c r="F8" s="8">
        <v>100</v>
      </c>
      <c r="G8" s="8">
        <v>70</v>
      </c>
      <c r="H8" s="8">
        <v>100</v>
      </c>
      <c r="I8" s="8">
        <v>95</v>
      </c>
      <c r="J8" s="47">
        <f t="shared" si="2"/>
        <v>90.833333333333329</v>
      </c>
      <c r="K8" s="47">
        <f t="shared" si="3"/>
        <v>637.77777777777771</v>
      </c>
    </row>
    <row r="9" spans="1:11" hidden="1">
      <c r="A9" s="47">
        <v>7</v>
      </c>
      <c r="B9" s="9" t="s">
        <v>1568</v>
      </c>
      <c r="D9" s="8">
        <v>80</v>
      </c>
      <c r="E9" s="8">
        <v>55</v>
      </c>
      <c r="F9" s="8">
        <v>100</v>
      </c>
      <c r="G9" s="8">
        <v>65</v>
      </c>
      <c r="H9" s="8">
        <v>80</v>
      </c>
      <c r="I9" s="8">
        <v>80</v>
      </c>
      <c r="J9" s="47">
        <f t="shared" si="2"/>
        <v>76.666666666666671</v>
      </c>
      <c r="K9" s="47">
        <f t="shared" si="3"/>
        <v>525</v>
      </c>
    </row>
    <row r="10" spans="1:11" hidden="1">
      <c r="A10" s="47">
        <v>8</v>
      </c>
      <c r="B10" s="9" t="s">
        <v>1569</v>
      </c>
      <c r="D10" s="8">
        <v>65</v>
      </c>
      <c r="E10" s="8">
        <v>65</v>
      </c>
      <c r="F10" s="8">
        <v>50</v>
      </c>
      <c r="G10" s="8">
        <v>25</v>
      </c>
      <c r="H10" s="8">
        <v>75</v>
      </c>
      <c r="I10" s="8">
        <v>45</v>
      </c>
      <c r="J10" s="47">
        <f t="shared" si="2"/>
        <v>54.166666666666664</v>
      </c>
      <c r="K10" s="47">
        <f t="shared" si="3"/>
        <v>388.88888888888891</v>
      </c>
    </row>
    <row r="11" spans="1:11" hidden="1">
      <c r="A11" s="47">
        <v>9</v>
      </c>
      <c r="B11" s="9" t="s">
        <v>1570</v>
      </c>
      <c r="D11" s="8">
        <v>95</v>
      </c>
      <c r="E11" s="8">
        <v>55</v>
      </c>
      <c r="F11" s="8">
        <v>90</v>
      </c>
      <c r="G11" s="8">
        <v>85</v>
      </c>
      <c r="H11" s="8">
        <v>95</v>
      </c>
      <c r="I11" s="8">
        <v>65</v>
      </c>
      <c r="J11" s="47">
        <f t="shared" si="2"/>
        <v>80.833333333333329</v>
      </c>
      <c r="K11" s="47">
        <f t="shared" si="3"/>
        <v>544.44444444444434</v>
      </c>
    </row>
    <row r="12" spans="1:11" hidden="1">
      <c r="A12" s="47">
        <v>10</v>
      </c>
      <c r="B12" s="9" t="s">
        <v>1571</v>
      </c>
      <c r="D12" s="8">
        <v>95</v>
      </c>
      <c r="E12" s="8">
        <v>50</v>
      </c>
      <c r="F12" s="8">
        <v>95</v>
      </c>
      <c r="G12" s="8">
        <v>85</v>
      </c>
      <c r="H12" s="8">
        <v>95</v>
      </c>
      <c r="I12" s="8">
        <v>90</v>
      </c>
      <c r="J12" s="47">
        <f t="shared" si="2"/>
        <v>85</v>
      </c>
      <c r="K12" s="47">
        <f t="shared" si="3"/>
        <v>579.44444444444446</v>
      </c>
    </row>
    <row r="13" spans="1:11" hidden="1">
      <c r="A13" s="47">
        <v>11</v>
      </c>
      <c r="B13" s="9" t="s">
        <v>1572</v>
      </c>
      <c r="D13" s="8">
        <v>25</v>
      </c>
      <c r="E13" s="8">
        <v>40</v>
      </c>
      <c r="F13" s="8">
        <v>40</v>
      </c>
      <c r="G13" s="11"/>
      <c r="H13" s="8">
        <v>25</v>
      </c>
      <c r="I13" s="8">
        <v>20</v>
      </c>
      <c r="J13" s="47">
        <f t="shared" si="2"/>
        <v>25</v>
      </c>
      <c r="K13" s="47">
        <f t="shared" si="3"/>
        <v>182.7777777777778</v>
      </c>
    </row>
    <row r="14" spans="1:11" hidden="1">
      <c r="A14" s="47">
        <v>12</v>
      </c>
      <c r="B14" s="9" t="s">
        <v>1573</v>
      </c>
      <c r="D14" s="8">
        <v>30</v>
      </c>
      <c r="E14" s="8">
        <v>40</v>
      </c>
      <c r="F14" s="8">
        <v>40</v>
      </c>
      <c r="G14" s="8">
        <v>20</v>
      </c>
      <c r="H14" s="8">
        <v>75</v>
      </c>
      <c r="I14" s="8">
        <v>40</v>
      </c>
      <c r="J14" s="47">
        <f t="shared" si="2"/>
        <v>40.833333333333336</v>
      </c>
      <c r="K14" s="47">
        <f t="shared" si="3"/>
        <v>276.11111111111109</v>
      </c>
    </row>
    <row r="15" spans="1:11" hidden="1">
      <c r="A15" s="47">
        <v>13</v>
      </c>
      <c r="B15" s="9" t="s">
        <v>1574</v>
      </c>
      <c r="D15" s="8">
        <v>85</v>
      </c>
      <c r="E15" s="8">
        <v>85</v>
      </c>
      <c r="F15" s="8">
        <v>90</v>
      </c>
      <c r="G15" s="8">
        <v>95</v>
      </c>
      <c r="H15" s="8">
        <v>95</v>
      </c>
      <c r="I15" s="8">
        <v>75</v>
      </c>
      <c r="J15" s="47">
        <f t="shared" si="2"/>
        <v>87.5</v>
      </c>
      <c r="K15" s="47">
        <f t="shared" si="3"/>
        <v>598.88888888888891</v>
      </c>
    </row>
    <row r="16" spans="1:11" hidden="1">
      <c r="A16" s="47">
        <v>14</v>
      </c>
      <c r="B16" s="9" t="s">
        <v>2222</v>
      </c>
      <c r="D16" s="8">
        <v>70</v>
      </c>
      <c r="E16" s="8">
        <v>65</v>
      </c>
      <c r="F16" s="8">
        <v>70</v>
      </c>
      <c r="G16" s="8">
        <v>85</v>
      </c>
      <c r="H16" s="8">
        <v>75</v>
      </c>
      <c r="I16" s="8">
        <v>75</v>
      </c>
      <c r="J16" s="47">
        <f t="shared" si="2"/>
        <v>73.333333333333329</v>
      </c>
      <c r="K16" s="47">
        <f t="shared" si="3"/>
        <v>505.5555555555556</v>
      </c>
    </row>
    <row r="17" spans="1:11" hidden="1">
      <c r="A17" s="47">
        <v>15</v>
      </c>
      <c r="B17" s="9" t="s">
        <v>1575</v>
      </c>
      <c r="D17" s="8">
        <v>45</v>
      </c>
      <c r="E17" s="8">
        <v>40</v>
      </c>
      <c r="F17" s="8">
        <v>50</v>
      </c>
      <c r="G17" s="8">
        <v>25</v>
      </c>
      <c r="H17" s="8">
        <v>70</v>
      </c>
      <c r="I17" s="8">
        <v>35</v>
      </c>
      <c r="J17" s="47">
        <f t="shared" si="2"/>
        <v>44.166666666666664</v>
      </c>
      <c r="K17" s="47">
        <f t="shared" si="3"/>
        <v>299.44444444444446</v>
      </c>
    </row>
    <row r="18" spans="1:11" hidden="1">
      <c r="A18" s="47">
        <v>16</v>
      </c>
      <c r="B18" s="9" t="s">
        <v>1576</v>
      </c>
      <c r="D18" s="8">
        <v>45</v>
      </c>
      <c r="E18" s="8">
        <v>55</v>
      </c>
      <c r="F18" s="8">
        <v>45</v>
      </c>
      <c r="G18" s="8">
        <v>45</v>
      </c>
      <c r="H18" s="8">
        <v>50</v>
      </c>
      <c r="I18" s="8">
        <v>50</v>
      </c>
      <c r="J18" s="47">
        <f t="shared" si="2"/>
        <v>48.333333333333336</v>
      </c>
      <c r="K18" s="47">
        <f t="shared" si="3"/>
        <v>342.22222222222223</v>
      </c>
    </row>
    <row r="19" spans="1:11" hidden="1">
      <c r="A19" s="47">
        <v>17</v>
      </c>
      <c r="B19" s="9" t="s">
        <v>1577</v>
      </c>
      <c r="D19" s="8">
        <v>80</v>
      </c>
      <c r="E19" s="8">
        <v>55</v>
      </c>
      <c r="F19" s="8">
        <v>100</v>
      </c>
      <c r="G19" s="8">
        <v>65</v>
      </c>
      <c r="H19" s="8">
        <v>100</v>
      </c>
      <c r="I19" s="8">
        <v>85</v>
      </c>
      <c r="J19" s="47">
        <f t="shared" si="2"/>
        <v>80.833333333333329</v>
      </c>
      <c r="K19" s="47">
        <f t="shared" si="3"/>
        <v>548.33333333333337</v>
      </c>
    </row>
    <row r="20" spans="1:11" hidden="1">
      <c r="A20" s="47">
        <v>18</v>
      </c>
      <c r="B20" s="9" t="s">
        <v>1578</v>
      </c>
      <c r="D20" s="8">
        <v>25</v>
      </c>
      <c r="E20" s="8">
        <v>30</v>
      </c>
      <c r="F20" s="8">
        <v>10</v>
      </c>
      <c r="G20" s="8">
        <v>25</v>
      </c>
      <c r="H20" s="8">
        <v>10</v>
      </c>
      <c r="I20" s="8">
        <v>30</v>
      </c>
      <c r="J20" s="47">
        <f t="shared" si="2"/>
        <v>21.666666666666668</v>
      </c>
      <c r="K20" s="47">
        <f t="shared" si="3"/>
        <v>167.22222222222223</v>
      </c>
    </row>
    <row r="21" spans="1:11" hidden="1">
      <c r="A21" s="47">
        <v>19</v>
      </c>
      <c r="B21" s="9" t="s">
        <v>1579</v>
      </c>
      <c r="D21" s="8">
        <v>50</v>
      </c>
      <c r="E21" s="8">
        <v>40</v>
      </c>
      <c r="F21" s="8">
        <v>50</v>
      </c>
      <c r="G21" s="8">
        <v>40</v>
      </c>
      <c r="H21" s="8">
        <v>70</v>
      </c>
      <c r="I21" s="8">
        <v>65</v>
      </c>
      <c r="J21" s="47">
        <f t="shared" si="2"/>
        <v>52.5</v>
      </c>
      <c r="K21" s="47">
        <f t="shared" si="3"/>
        <v>365.5555555555556</v>
      </c>
    </row>
    <row r="22" spans="1:11" hidden="1">
      <c r="A22" s="47">
        <v>20</v>
      </c>
      <c r="B22" s="9" t="s">
        <v>1580</v>
      </c>
      <c r="D22" s="8">
        <v>55</v>
      </c>
      <c r="E22" s="8">
        <v>35</v>
      </c>
      <c r="F22" s="8">
        <v>80</v>
      </c>
      <c r="G22" s="8">
        <v>80</v>
      </c>
      <c r="H22" s="8">
        <v>80</v>
      </c>
      <c r="I22" s="8">
        <v>35</v>
      </c>
      <c r="J22" s="47">
        <f t="shared" si="2"/>
        <v>60.833333333333336</v>
      </c>
      <c r="K22" s="47">
        <f t="shared" si="3"/>
        <v>381.11111111111109</v>
      </c>
    </row>
    <row r="23" spans="1:11" hidden="1">
      <c r="A23" s="47">
        <v>21</v>
      </c>
      <c r="B23" s="9" t="s">
        <v>1581</v>
      </c>
      <c r="D23" s="8">
        <v>35</v>
      </c>
      <c r="E23" s="8">
        <v>15</v>
      </c>
      <c r="F23" s="8">
        <v>45</v>
      </c>
      <c r="G23" s="8">
        <v>35</v>
      </c>
      <c r="H23" s="8">
        <v>40</v>
      </c>
      <c r="I23" s="8">
        <v>25</v>
      </c>
      <c r="J23" s="47">
        <f t="shared" si="2"/>
        <v>32.5</v>
      </c>
      <c r="K23" s="47">
        <f t="shared" si="3"/>
        <v>210</v>
      </c>
    </row>
    <row r="24" spans="1:11" hidden="1">
      <c r="A24" s="47">
        <v>22</v>
      </c>
      <c r="B24" s="9" t="s">
        <v>1582</v>
      </c>
      <c r="D24" s="8">
        <v>75</v>
      </c>
      <c r="E24" s="8">
        <v>20</v>
      </c>
      <c r="F24" s="8">
        <v>80</v>
      </c>
      <c r="G24" s="8">
        <v>35</v>
      </c>
      <c r="H24" s="8">
        <v>85</v>
      </c>
      <c r="I24" s="8">
        <v>40</v>
      </c>
      <c r="J24" s="47">
        <f t="shared" si="2"/>
        <v>55.833333333333336</v>
      </c>
      <c r="K24" s="47">
        <f t="shared" si="3"/>
        <v>365.5555555555556</v>
      </c>
    </row>
    <row r="25" spans="1:11" hidden="1">
      <c r="A25" s="47">
        <v>23</v>
      </c>
      <c r="B25" s="9" t="s">
        <v>1583</v>
      </c>
      <c r="D25" s="8">
        <v>55</v>
      </c>
      <c r="E25" s="8">
        <v>10</v>
      </c>
      <c r="F25" s="8">
        <v>65</v>
      </c>
      <c r="G25" s="8">
        <v>30</v>
      </c>
      <c r="H25" s="8">
        <v>35</v>
      </c>
      <c r="I25" s="8">
        <v>25</v>
      </c>
      <c r="J25" s="47">
        <f t="shared" si="2"/>
        <v>36.666666666666664</v>
      </c>
      <c r="K25" s="47">
        <f t="shared" si="3"/>
        <v>241.11111111111111</v>
      </c>
    </row>
    <row r="26" spans="1:11" hidden="1">
      <c r="A26" s="47">
        <v>24</v>
      </c>
      <c r="B26" s="9" t="s">
        <v>1584</v>
      </c>
      <c r="D26" s="8">
        <v>45</v>
      </c>
      <c r="E26" s="8">
        <v>35</v>
      </c>
      <c r="F26" s="8">
        <v>40</v>
      </c>
      <c r="G26" s="8">
        <v>35</v>
      </c>
      <c r="H26" s="8">
        <v>70</v>
      </c>
      <c r="I26" s="8">
        <v>20</v>
      </c>
      <c r="J26" s="47">
        <f t="shared" si="2"/>
        <v>40.833333333333336</v>
      </c>
      <c r="K26" s="47">
        <f t="shared" si="3"/>
        <v>268.33333333333337</v>
      </c>
    </row>
    <row r="27" spans="1:11" hidden="1">
      <c r="A27" s="47">
        <v>25</v>
      </c>
      <c r="B27" s="9" t="s">
        <v>2223</v>
      </c>
      <c r="D27" s="8">
        <v>95</v>
      </c>
      <c r="E27" s="8">
        <v>80</v>
      </c>
      <c r="F27" s="8">
        <v>90</v>
      </c>
      <c r="G27" s="8">
        <v>80</v>
      </c>
      <c r="H27" s="8">
        <v>100</v>
      </c>
      <c r="I27" s="8">
        <v>85</v>
      </c>
      <c r="J27" s="47">
        <f t="shared" si="2"/>
        <v>88.333333333333329</v>
      </c>
      <c r="K27" s="47">
        <f t="shared" si="3"/>
        <v>614.44444444444446</v>
      </c>
    </row>
    <row r="28" spans="1:11">
      <c r="A28" s="47">
        <v>26</v>
      </c>
      <c r="B28" s="9" t="s">
        <v>1585</v>
      </c>
      <c r="D28" s="8">
        <v>100</v>
      </c>
      <c r="E28" s="8">
        <v>100</v>
      </c>
      <c r="F28" s="8">
        <v>100</v>
      </c>
      <c r="G28" s="8">
        <v>100</v>
      </c>
      <c r="H28" s="8">
        <v>100</v>
      </c>
      <c r="I28" s="8">
        <v>95</v>
      </c>
      <c r="J28" s="47">
        <f t="shared" si="2"/>
        <v>99.166666666666671</v>
      </c>
      <c r="K28" s="47">
        <f t="shared" si="3"/>
        <v>692.22222222222217</v>
      </c>
    </row>
    <row r="29" spans="1:11" hidden="1">
      <c r="A29" s="47">
        <v>27</v>
      </c>
      <c r="B29" s="9" t="s">
        <v>1586</v>
      </c>
      <c r="D29" s="8">
        <v>10</v>
      </c>
      <c r="E29" s="8">
        <v>50</v>
      </c>
      <c r="F29" s="8">
        <v>55</v>
      </c>
      <c r="G29" s="8">
        <v>50</v>
      </c>
      <c r="H29" s="8">
        <v>35</v>
      </c>
      <c r="I29" s="8">
        <v>55</v>
      </c>
      <c r="J29" s="47">
        <f t="shared" si="2"/>
        <v>42.5</v>
      </c>
      <c r="K29" s="47">
        <f t="shared" si="3"/>
        <v>287.77777777777783</v>
      </c>
    </row>
    <row r="30" spans="1:11" hidden="1">
      <c r="A30" s="47">
        <v>28</v>
      </c>
      <c r="B30" s="9" t="s">
        <v>1587</v>
      </c>
      <c r="D30" s="8">
        <v>90</v>
      </c>
      <c r="E30" s="8">
        <v>70</v>
      </c>
      <c r="F30" s="8">
        <v>75</v>
      </c>
      <c r="G30" s="8">
        <v>75</v>
      </c>
      <c r="H30" s="8">
        <v>80</v>
      </c>
      <c r="I30" s="8">
        <v>70</v>
      </c>
      <c r="J30" s="47">
        <f t="shared" si="2"/>
        <v>76.666666666666671</v>
      </c>
      <c r="K30" s="47">
        <f t="shared" si="3"/>
        <v>536.66666666666674</v>
      </c>
    </row>
    <row r="31" spans="1:11" hidden="1">
      <c r="A31" s="47">
        <v>29</v>
      </c>
      <c r="B31" s="9" t="s">
        <v>1588</v>
      </c>
      <c r="D31" s="8">
        <v>85</v>
      </c>
      <c r="E31" s="8">
        <v>45</v>
      </c>
      <c r="F31" s="8">
        <v>85</v>
      </c>
      <c r="G31" s="8">
        <v>65</v>
      </c>
      <c r="H31" s="8">
        <v>85</v>
      </c>
      <c r="I31" s="8">
        <v>85</v>
      </c>
      <c r="J31" s="47">
        <f t="shared" si="2"/>
        <v>75</v>
      </c>
      <c r="K31" s="47">
        <f t="shared" si="3"/>
        <v>517.22222222222217</v>
      </c>
    </row>
    <row r="32" spans="1:11" hidden="1">
      <c r="A32" s="47">
        <v>30</v>
      </c>
      <c r="B32" s="9" t="s">
        <v>1589</v>
      </c>
      <c r="D32" s="8">
        <v>100</v>
      </c>
      <c r="E32" s="8">
        <v>95</v>
      </c>
      <c r="F32" s="8">
        <v>100</v>
      </c>
      <c r="G32" s="8">
        <v>100</v>
      </c>
      <c r="H32" s="8">
        <v>95</v>
      </c>
      <c r="I32" s="8">
        <v>95</v>
      </c>
      <c r="J32" s="47">
        <f t="shared" si="2"/>
        <v>97.5</v>
      </c>
      <c r="K32" s="47">
        <f t="shared" si="3"/>
        <v>680.55555555555566</v>
      </c>
    </row>
    <row r="33" spans="1:11" hidden="1">
      <c r="A33" s="47">
        <v>31</v>
      </c>
      <c r="B33" s="9" t="s">
        <v>1590</v>
      </c>
      <c r="D33" s="8">
        <v>70</v>
      </c>
      <c r="E33" s="8">
        <v>45</v>
      </c>
      <c r="F33" s="8">
        <v>100</v>
      </c>
      <c r="G33" s="8">
        <v>90</v>
      </c>
      <c r="H33" s="8">
        <v>90</v>
      </c>
      <c r="I33" s="8">
        <v>75</v>
      </c>
      <c r="J33" s="47">
        <f t="shared" si="2"/>
        <v>78.333333333333329</v>
      </c>
      <c r="K33" s="47">
        <f t="shared" si="3"/>
        <v>513.33333333333326</v>
      </c>
    </row>
    <row r="34" spans="1:11" hidden="1">
      <c r="A34" s="47">
        <v>32</v>
      </c>
      <c r="B34" s="9" t="s">
        <v>1591</v>
      </c>
      <c r="D34" s="8">
        <v>25</v>
      </c>
      <c r="E34" s="8">
        <v>45</v>
      </c>
      <c r="F34" s="8">
        <v>60</v>
      </c>
      <c r="G34" s="8">
        <v>35</v>
      </c>
      <c r="H34" s="8">
        <v>80</v>
      </c>
      <c r="I34" s="8">
        <v>65</v>
      </c>
      <c r="J34" s="47">
        <f t="shared" si="2"/>
        <v>51.666666666666664</v>
      </c>
      <c r="K34" s="47">
        <f t="shared" si="3"/>
        <v>346.11111111111109</v>
      </c>
    </row>
    <row r="35" spans="1:11" hidden="1">
      <c r="A35" s="47">
        <v>33</v>
      </c>
      <c r="B35" s="9" t="s">
        <v>1592</v>
      </c>
      <c r="D35" s="8">
        <v>75</v>
      </c>
      <c r="E35" s="8">
        <v>20</v>
      </c>
      <c r="F35" s="8">
        <v>70</v>
      </c>
      <c r="G35" s="8">
        <v>50</v>
      </c>
      <c r="H35" s="8">
        <v>70</v>
      </c>
      <c r="I35" s="8">
        <v>45</v>
      </c>
      <c r="J35" s="47">
        <f t="shared" si="2"/>
        <v>55</v>
      </c>
      <c r="K35" s="47">
        <f t="shared" si="3"/>
        <v>365.5555555555556</v>
      </c>
    </row>
    <row r="36" spans="1:11" hidden="1">
      <c r="A36" s="47">
        <v>34</v>
      </c>
      <c r="B36" s="9" t="s">
        <v>1593</v>
      </c>
      <c r="D36" s="8">
        <v>100</v>
      </c>
      <c r="E36" s="8">
        <v>100</v>
      </c>
      <c r="F36" s="8">
        <v>90</v>
      </c>
      <c r="G36" s="8">
        <v>95</v>
      </c>
      <c r="H36" s="8">
        <v>100</v>
      </c>
      <c r="I36" s="8">
        <v>95</v>
      </c>
      <c r="J36" s="47">
        <f t="shared" si="2"/>
        <v>96.666666666666671</v>
      </c>
      <c r="K36" s="47">
        <f t="shared" si="3"/>
        <v>680.55555555555566</v>
      </c>
    </row>
    <row r="37" spans="1:11" hidden="1">
      <c r="A37" s="47">
        <v>35</v>
      </c>
      <c r="B37" s="9" t="s">
        <v>1594</v>
      </c>
      <c r="D37" s="8">
        <v>100</v>
      </c>
      <c r="E37" s="8">
        <v>85</v>
      </c>
      <c r="F37" s="8">
        <v>45</v>
      </c>
      <c r="G37" s="8">
        <v>45</v>
      </c>
      <c r="H37" s="8">
        <v>80</v>
      </c>
      <c r="I37" s="8">
        <v>60</v>
      </c>
      <c r="J37" s="47">
        <f t="shared" si="2"/>
        <v>69.166666666666671</v>
      </c>
      <c r="K37" s="47">
        <f t="shared" si="3"/>
        <v>513.33333333333326</v>
      </c>
    </row>
    <row r="38" spans="1:11" hidden="1">
      <c r="A38" s="47">
        <v>36</v>
      </c>
      <c r="B38" s="9" t="s">
        <v>1595</v>
      </c>
      <c r="D38" s="8">
        <v>75</v>
      </c>
      <c r="E38" s="8">
        <v>80</v>
      </c>
      <c r="F38" s="8">
        <v>100</v>
      </c>
      <c r="G38" s="8">
        <v>60</v>
      </c>
      <c r="H38" s="8">
        <v>95</v>
      </c>
      <c r="I38" s="8">
        <v>70</v>
      </c>
      <c r="J38" s="47">
        <f t="shared" si="2"/>
        <v>80</v>
      </c>
      <c r="K38" s="47">
        <f t="shared" si="3"/>
        <v>548.33333333333337</v>
      </c>
    </row>
    <row r="39" spans="1:11" hidden="1">
      <c r="A39" s="47">
        <v>37</v>
      </c>
      <c r="B39" s="9" t="s">
        <v>1596</v>
      </c>
      <c r="D39" s="8">
        <v>80</v>
      </c>
      <c r="E39" s="8">
        <v>55</v>
      </c>
      <c r="F39" s="8">
        <v>70</v>
      </c>
      <c r="G39" s="8">
        <v>35</v>
      </c>
      <c r="H39" s="8">
        <v>80</v>
      </c>
      <c r="I39" s="8">
        <v>65</v>
      </c>
      <c r="J39" s="47">
        <f t="shared" si="2"/>
        <v>64.166666666666671</v>
      </c>
      <c r="K39" s="47">
        <f t="shared" si="3"/>
        <v>455</v>
      </c>
    </row>
    <row r="40" spans="1:11" hidden="1">
      <c r="A40" s="47">
        <v>38</v>
      </c>
      <c r="B40" s="9" t="s">
        <v>1597</v>
      </c>
      <c r="D40" s="8">
        <v>50</v>
      </c>
      <c r="E40" s="8">
        <v>45</v>
      </c>
      <c r="F40" s="8">
        <v>30</v>
      </c>
      <c r="G40" s="8">
        <v>20</v>
      </c>
      <c r="H40" s="8">
        <v>65</v>
      </c>
      <c r="I40" s="8">
        <v>45</v>
      </c>
      <c r="J40" s="47">
        <f t="shared" si="2"/>
        <v>42.5</v>
      </c>
      <c r="K40" s="47">
        <f t="shared" si="3"/>
        <v>307.22222222222223</v>
      </c>
    </row>
    <row r="41" spans="1:11" hidden="1">
      <c r="A41" s="47">
        <v>39</v>
      </c>
      <c r="B41" s="9" t="s">
        <v>1598</v>
      </c>
      <c r="D41" s="8">
        <v>75</v>
      </c>
      <c r="E41" s="8">
        <v>65</v>
      </c>
      <c r="F41" s="8">
        <v>95</v>
      </c>
      <c r="G41" s="8">
        <v>80</v>
      </c>
      <c r="H41" s="8">
        <v>20</v>
      </c>
      <c r="I41" s="8">
        <v>40</v>
      </c>
      <c r="J41" s="47">
        <f t="shared" si="2"/>
        <v>62.5</v>
      </c>
      <c r="K41" s="47">
        <f t="shared" si="3"/>
        <v>431.66666666666669</v>
      </c>
    </row>
    <row r="42" spans="1:11" hidden="1">
      <c r="A42" s="47">
        <v>40</v>
      </c>
      <c r="B42" s="9" t="s">
        <v>1599</v>
      </c>
      <c r="D42" s="8">
        <v>75</v>
      </c>
      <c r="E42" s="8">
        <v>80</v>
      </c>
      <c r="F42" s="8">
        <v>35</v>
      </c>
      <c r="G42" s="8">
        <v>85</v>
      </c>
      <c r="H42" s="8">
        <v>70</v>
      </c>
      <c r="I42" s="8">
        <v>60</v>
      </c>
      <c r="J42" s="47">
        <f t="shared" si="2"/>
        <v>67.5</v>
      </c>
      <c r="K42" s="47">
        <f t="shared" si="3"/>
        <v>482.22222222222223</v>
      </c>
    </row>
    <row r="43" spans="1:11" hidden="1">
      <c r="A43" s="47">
        <v>41</v>
      </c>
      <c r="B43" s="9" t="s">
        <v>1600</v>
      </c>
      <c r="D43" s="8">
        <v>50</v>
      </c>
      <c r="E43" s="8">
        <v>50</v>
      </c>
      <c r="F43" s="8">
        <v>60</v>
      </c>
      <c r="G43" s="8">
        <v>35</v>
      </c>
      <c r="H43" s="8">
        <v>85</v>
      </c>
      <c r="I43" s="8">
        <v>35</v>
      </c>
      <c r="J43" s="47">
        <f t="shared" si="2"/>
        <v>52.5</v>
      </c>
      <c r="K43" s="47">
        <f t="shared" si="3"/>
        <v>350</v>
      </c>
    </row>
    <row r="44" spans="1:11" hidden="1">
      <c r="A44" s="47">
        <v>42</v>
      </c>
      <c r="B44" s="9" t="s">
        <v>1601</v>
      </c>
      <c r="D44" s="8">
        <v>25</v>
      </c>
      <c r="E44" s="8">
        <v>15</v>
      </c>
      <c r="F44" s="8">
        <v>30</v>
      </c>
      <c r="G44" s="8">
        <v>25</v>
      </c>
      <c r="H44" s="8">
        <v>20</v>
      </c>
      <c r="I44" s="8">
        <v>20</v>
      </c>
      <c r="J44" s="47">
        <f t="shared" si="2"/>
        <v>22.5</v>
      </c>
      <c r="K44" s="47">
        <f t="shared" si="3"/>
        <v>151.66666666666669</v>
      </c>
    </row>
    <row r="45" spans="1:11" hidden="1">
      <c r="A45" s="47">
        <v>43</v>
      </c>
      <c r="B45" s="9" t="s">
        <v>1602</v>
      </c>
      <c r="D45" s="8">
        <v>30</v>
      </c>
      <c r="E45" s="8">
        <v>50</v>
      </c>
      <c r="F45" s="8">
        <v>15</v>
      </c>
      <c r="G45" s="8">
        <v>45</v>
      </c>
      <c r="H45" s="8">
        <v>30</v>
      </c>
      <c r="I45" s="8">
        <v>15</v>
      </c>
      <c r="J45" s="47">
        <f t="shared" si="2"/>
        <v>30.833333333333332</v>
      </c>
      <c r="K45" s="47">
        <f t="shared" si="3"/>
        <v>217.77777777777777</v>
      </c>
    </row>
    <row r="46" spans="1:11" hidden="1">
      <c r="A46" s="47">
        <v>44</v>
      </c>
      <c r="B46" s="9" t="s">
        <v>1603</v>
      </c>
      <c r="D46" s="8">
        <v>45</v>
      </c>
      <c r="E46" s="8">
        <v>30</v>
      </c>
      <c r="F46" s="8">
        <v>40</v>
      </c>
      <c r="G46" s="8">
        <v>30</v>
      </c>
      <c r="H46" s="8">
        <v>65</v>
      </c>
      <c r="I46" s="8">
        <v>50</v>
      </c>
      <c r="J46" s="47">
        <f t="shared" si="2"/>
        <v>43.333333333333336</v>
      </c>
      <c r="K46" s="47">
        <f t="shared" si="3"/>
        <v>299.44444444444446</v>
      </c>
    </row>
    <row r="47" spans="1:11" hidden="1">
      <c r="A47" s="47">
        <v>45</v>
      </c>
      <c r="B47" s="9" t="s">
        <v>2224</v>
      </c>
      <c r="D47" s="8">
        <v>45</v>
      </c>
      <c r="E47" s="8">
        <v>35</v>
      </c>
      <c r="F47" s="8">
        <v>10</v>
      </c>
      <c r="G47" s="8">
        <v>20</v>
      </c>
      <c r="H47" s="8">
        <v>80</v>
      </c>
      <c r="I47" s="8">
        <v>25</v>
      </c>
      <c r="J47" s="47">
        <f t="shared" si="2"/>
        <v>35.833333333333336</v>
      </c>
      <c r="K47" s="47">
        <f t="shared" si="3"/>
        <v>248.88888888888889</v>
      </c>
    </row>
    <row r="48" spans="1:11" hidden="1">
      <c r="A48" s="47">
        <v>46</v>
      </c>
      <c r="B48" s="9" t="s">
        <v>1604</v>
      </c>
      <c r="D48" s="8">
        <v>60</v>
      </c>
      <c r="E48" s="8">
        <v>40</v>
      </c>
      <c r="F48" s="8">
        <v>85</v>
      </c>
      <c r="G48" s="8">
        <v>65</v>
      </c>
      <c r="H48" s="8">
        <v>75</v>
      </c>
      <c r="I48" s="8">
        <v>65</v>
      </c>
      <c r="J48" s="47">
        <f t="shared" si="2"/>
        <v>65</v>
      </c>
      <c r="K48" s="47">
        <f t="shared" si="3"/>
        <v>431.66666666666669</v>
      </c>
    </row>
    <row r="49" spans="1:11" hidden="1">
      <c r="A49" s="47">
        <v>47</v>
      </c>
      <c r="B49" s="9" t="s">
        <v>1605</v>
      </c>
      <c r="D49" s="8">
        <v>70</v>
      </c>
      <c r="E49" s="8">
        <v>75</v>
      </c>
      <c r="F49" s="8">
        <v>70</v>
      </c>
      <c r="G49" s="8">
        <v>40</v>
      </c>
      <c r="H49" s="8">
        <v>85</v>
      </c>
      <c r="I49" s="8">
        <v>55</v>
      </c>
      <c r="J49" s="47">
        <f t="shared" si="2"/>
        <v>65.833333333333329</v>
      </c>
      <c r="K49" s="47">
        <f t="shared" si="3"/>
        <v>462.77777777777777</v>
      </c>
    </row>
    <row r="50" spans="1:11" hidden="1">
      <c r="A50" s="47">
        <v>48</v>
      </c>
      <c r="B50" s="9" t="s">
        <v>1606</v>
      </c>
      <c r="D50" s="8">
        <v>90</v>
      </c>
      <c r="E50" s="8">
        <v>85</v>
      </c>
      <c r="F50" s="8">
        <v>100</v>
      </c>
      <c r="G50" s="8">
        <v>90</v>
      </c>
      <c r="H50" s="8">
        <v>85</v>
      </c>
      <c r="I50" s="8">
        <v>65</v>
      </c>
      <c r="J50" s="47">
        <f t="shared" si="2"/>
        <v>85.833333333333329</v>
      </c>
      <c r="K50" s="47">
        <f t="shared" si="3"/>
        <v>587.22222222222229</v>
      </c>
    </row>
    <row r="51" spans="1:11" hidden="1">
      <c r="A51" s="47">
        <v>49</v>
      </c>
      <c r="B51" s="9" t="s">
        <v>1607</v>
      </c>
      <c r="D51" s="8">
        <v>40</v>
      </c>
      <c r="E51" s="8">
        <v>45</v>
      </c>
      <c r="F51" s="8">
        <v>45</v>
      </c>
      <c r="G51" s="8">
        <v>40</v>
      </c>
      <c r="H51" s="8">
        <v>70</v>
      </c>
      <c r="I51" s="8">
        <v>50</v>
      </c>
      <c r="J51" s="47">
        <f t="shared" si="2"/>
        <v>48.333333333333336</v>
      </c>
      <c r="K51" s="47">
        <f t="shared" si="3"/>
        <v>330.55555555555554</v>
      </c>
    </row>
    <row r="52" spans="1:11" hidden="1">
      <c r="A52" s="47">
        <v>50</v>
      </c>
      <c r="B52" s="9" t="s">
        <v>1608</v>
      </c>
      <c r="D52" s="8">
        <v>55</v>
      </c>
      <c r="E52" s="8">
        <v>40</v>
      </c>
      <c r="F52" s="8">
        <v>35</v>
      </c>
      <c r="G52" s="8">
        <v>15</v>
      </c>
      <c r="H52" s="8">
        <v>30</v>
      </c>
      <c r="I52" s="8">
        <v>40</v>
      </c>
      <c r="J52" s="47">
        <f t="shared" si="2"/>
        <v>35.833333333333336</v>
      </c>
      <c r="K52" s="47">
        <f t="shared" si="3"/>
        <v>272.22222222222217</v>
      </c>
    </row>
    <row r="53" spans="1:11" hidden="1">
      <c r="A53">
        <v>59</v>
      </c>
      <c r="D53">
        <f>SUM(D3:D52)/50</f>
        <v>62</v>
      </c>
      <c r="E53" s="47">
        <f t="shared" ref="E53:K53" si="4">SUM(E3:E52)/50</f>
        <v>53</v>
      </c>
      <c r="F53" s="47">
        <f t="shared" si="4"/>
        <v>64</v>
      </c>
      <c r="G53" s="47">
        <f t="shared" si="4"/>
        <v>54.1</v>
      </c>
      <c r="H53" s="47">
        <f t="shared" si="4"/>
        <v>70.8</v>
      </c>
      <c r="I53" s="47">
        <f t="shared" si="4"/>
        <v>56.6</v>
      </c>
      <c r="J53" s="47">
        <f t="shared" si="4"/>
        <v>60.08333333333335</v>
      </c>
      <c r="K53" s="47">
        <f t="shared" si="4"/>
        <v>413.85555555555567</v>
      </c>
    </row>
    <row r="54" spans="1:11" hidden="1">
      <c r="A54">
        <v>60</v>
      </c>
      <c r="J54">
        <f t="shared" ref="J54:J63" si="5">SUM(D54:I54)/6</f>
        <v>0</v>
      </c>
      <c r="K54">
        <f t="shared" ref="K54:K63" si="6">SUM((( (D54*4+E54*4+F54*2+G54*2+H54*2+I54*4)/18)/100)*700)</f>
        <v>0</v>
      </c>
    </row>
    <row r="55" spans="1:11" hidden="1">
      <c r="A55">
        <v>61</v>
      </c>
      <c r="J55">
        <f t="shared" si="5"/>
        <v>0</v>
      </c>
      <c r="K55">
        <f t="shared" si="6"/>
        <v>0</v>
      </c>
    </row>
    <row r="56" spans="1:11" hidden="1">
      <c r="A56">
        <v>62</v>
      </c>
      <c r="J56">
        <f t="shared" si="5"/>
        <v>0</v>
      </c>
      <c r="K56">
        <f t="shared" si="6"/>
        <v>0</v>
      </c>
    </row>
    <row r="57" spans="1:11" hidden="1">
      <c r="A57">
        <v>63</v>
      </c>
      <c r="J57">
        <f t="shared" si="5"/>
        <v>0</v>
      </c>
      <c r="K57">
        <f t="shared" si="6"/>
        <v>0</v>
      </c>
    </row>
    <row r="58" spans="1:11" hidden="1">
      <c r="A58">
        <v>64</v>
      </c>
      <c r="J58">
        <f t="shared" si="5"/>
        <v>0</v>
      </c>
      <c r="K58">
        <f t="shared" si="6"/>
        <v>0</v>
      </c>
    </row>
    <row r="59" spans="1:11" hidden="1">
      <c r="A59">
        <v>65</v>
      </c>
      <c r="J59">
        <f t="shared" si="5"/>
        <v>0</v>
      </c>
      <c r="K59">
        <f t="shared" si="6"/>
        <v>0</v>
      </c>
    </row>
    <row r="60" spans="1:11" hidden="1">
      <c r="A60">
        <v>66</v>
      </c>
      <c r="J60">
        <f t="shared" si="5"/>
        <v>0</v>
      </c>
      <c r="K60">
        <f t="shared" si="6"/>
        <v>0</v>
      </c>
    </row>
    <row r="61" spans="1:11" hidden="1">
      <c r="A61">
        <v>67</v>
      </c>
      <c r="J61">
        <f t="shared" si="5"/>
        <v>0</v>
      </c>
      <c r="K61">
        <f t="shared" si="6"/>
        <v>0</v>
      </c>
    </row>
    <row r="62" spans="1:11" hidden="1">
      <c r="A62">
        <v>68</v>
      </c>
      <c r="J62">
        <f t="shared" si="5"/>
        <v>0</v>
      </c>
      <c r="K62">
        <f t="shared" si="6"/>
        <v>0</v>
      </c>
    </row>
    <row r="63" spans="1:11" hidden="1">
      <c r="A63">
        <v>69</v>
      </c>
      <c r="J63">
        <f t="shared" si="5"/>
        <v>0</v>
      </c>
      <c r="K63">
        <f t="shared" si="6"/>
        <v>0</v>
      </c>
    </row>
    <row r="64" spans="1:11" hidden="1">
      <c r="A64">
        <v>70</v>
      </c>
      <c r="J64">
        <f t="shared" ref="J64:J95" si="7">SUM(D64:I64)/6</f>
        <v>0</v>
      </c>
      <c r="K64">
        <f t="shared" ref="K64:K95" si="8">SUM((( (D64*4+E64*4+F64*2+G64*2+H64*2+I64*4)/18)/100)*700)</f>
        <v>0</v>
      </c>
    </row>
    <row r="65" spans="1:11" hidden="1">
      <c r="A65">
        <v>71</v>
      </c>
      <c r="J65">
        <f t="shared" si="7"/>
        <v>0</v>
      </c>
      <c r="K65">
        <f t="shared" si="8"/>
        <v>0</v>
      </c>
    </row>
    <row r="66" spans="1:11" hidden="1">
      <c r="A66">
        <v>72</v>
      </c>
      <c r="J66">
        <f t="shared" si="7"/>
        <v>0</v>
      </c>
      <c r="K66">
        <f t="shared" si="8"/>
        <v>0</v>
      </c>
    </row>
    <row r="67" spans="1:11" hidden="1">
      <c r="A67">
        <v>73</v>
      </c>
      <c r="J67">
        <f t="shared" si="7"/>
        <v>0</v>
      </c>
      <c r="K67">
        <f t="shared" si="8"/>
        <v>0</v>
      </c>
    </row>
    <row r="68" spans="1:11" hidden="1">
      <c r="A68">
        <v>74</v>
      </c>
      <c r="J68">
        <f t="shared" si="7"/>
        <v>0</v>
      </c>
      <c r="K68">
        <f t="shared" si="8"/>
        <v>0</v>
      </c>
    </row>
    <row r="69" spans="1:11" hidden="1">
      <c r="A69">
        <v>75</v>
      </c>
      <c r="J69">
        <f t="shared" si="7"/>
        <v>0</v>
      </c>
      <c r="K69">
        <f t="shared" si="8"/>
        <v>0</v>
      </c>
    </row>
    <row r="70" spans="1:11" hidden="1">
      <c r="A70">
        <v>76</v>
      </c>
      <c r="J70">
        <f t="shared" si="7"/>
        <v>0</v>
      </c>
      <c r="K70">
        <f t="shared" si="8"/>
        <v>0</v>
      </c>
    </row>
    <row r="71" spans="1:11" hidden="1">
      <c r="A71">
        <v>77</v>
      </c>
      <c r="J71">
        <f t="shared" si="7"/>
        <v>0</v>
      </c>
      <c r="K71">
        <f t="shared" si="8"/>
        <v>0</v>
      </c>
    </row>
    <row r="72" spans="1:11" hidden="1">
      <c r="A72">
        <v>78</v>
      </c>
      <c r="J72">
        <f t="shared" si="7"/>
        <v>0</v>
      </c>
      <c r="K72">
        <f t="shared" si="8"/>
        <v>0</v>
      </c>
    </row>
    <row r="73" spans="1:11" hidden="1">
      <c r="A73">
        <v>79</v>
      </c>
      <c r="J73">
        <f t="shared" si="7"/>
        <v>0</v>
      </c>
      <c r="K73">
        <f t="shared" si="8"/>
        <v>0</v>
      </c>
    </row>
    <row r="74" spans="1:11" hidden="1">
      <c r="A74">
        <v>80</v>
      </c>
      <c r="J74">
        <f t="shared" si="7"/>
        <v>0</v>
      </c>
      <c r="K74">
        <f t="shared" si="8"/>
        <v>0</v>
      </c>
    </row>
    <row r="75" spans="1:11" hidden="1">
      <c r="A75">
        <v>81</v>
      </c>
      <c r="J75">
        <f t="shared" si="7"/>
        <v>0</v>
      </c>
      <c r="K75">
        <f t="shared" si="8"/>
        <v>0</v>
      </c>
    </row>
    <row r="76" spans="1:11" hidden="1">
      <c r="A76">
        <v>82</v>
      </c>
      <c r="J76">
        <f t="shared" si="7"/>
        <v>0</v>
      </c>
      <c r="K76">
        <f t="shared" si="8"/>
        <v>0</v>
      </c>
    </row>
    <row r="77" spans="1:11" hidden="1">
      <c r="A77">
        <v>113</v>
      </c>
      <c r="J77">
        <f t="shared" si="7"/>
        <v>0</v>
      </c>
      <c r="K77">
        <f t="shared" si="8"/>
        <v>0</v>
      </c>
    </row>
    <row r="78" spans="1:11" hidden="1">
      <c r="A78">
        <v>114</v>
      </c>
      <c r="J78">
        <f t="shared" si="7"/>
        <v>0</v>
      </c>
      <c r="K78">
        <f t="shared" si="8"/>
        <v>0</v>
      </c>
    </row>
    <row r="79" spans="1:11" hidden="1">
      <c r="A79">
        <v>115</v>
      </c>
      <c r="J79">
        <f t="shared" si="7"/>
        <v>0</v>
      </c>
      <c r="K79">
        <f t="shared" si="8"/>
        <v>0</v>
      </c>
    </row>
    <row r="80" spans="1:11" hidden="1">
      <c r="A80">
        <v>116</v>
      </c>
      <c r="J80">
        <f t="shared" si="7"/>
        <v>0</v>
      </c>
      <c r="K80">
        <f t="shared" si="8"/>
        <v>0</v>
      </c>
    </row>
    <row r="81" spans="1:11" hidden="1">
      <c r="A81">
        <v>117</v>
      </c>
      <c r="J81">
        <f t="shared" si="7"/>
        <v>0</v>
      </c>
      <c r="K81">
        <f t="shared" si="8"/>
        <v>0</v>
      </c>
    </row>
    <row r="82" spans="1:11" hidden="1">
      <c r="A82">
        <v>118</v>
      </c>
      <c r="J82">
        <f t="shared" si="7"/>
        <v>0</v>
      </c>
      <c r="K82">
        <f t="shared" si="8"/>
        <v>0</v>
      </c>
    </row>
    <row r="83" spans="1:11" hidden="1">
      <c r="A83">
        <v>119</v>
      </c>
      <c r="J83">
        <f t="shared" si="7"/>
        <v>0</v>
      </c>
      <c r="K83">
        <f t="shared" si="8"/>
        <v>0</v>
      </c>
    </row>
    <row r="84" spans="1:11" hidden="1">
      <c r="A84">
        <v>120</v>
      </c>
      <c r="J84">
        <f t="shared" si="7"/>
        <v>0</v>
      </c>
      <c r="K84">
        <f t="shared" si="8"/>
        <v>0</v>
      </c>
    </row>
    <row r="85" spans="1:11" hidden="1">
      <c r="A85">
        <v>121</v>
      </c>
      <c r="J85">
        <f t="shared" si="7"/>
        <v>0</v>
      </c>
      <c r="K85">
        <f t="shared" si="8"/>
        <v>0</v>
      </c>
    </row>
    <row r="86" spans="1:11" hidden="1">
      <c r="A86">
        <v>122</v>
      </c>
      <c r="J86">
        <f t="shared" si="7"/>
        <v>0</v>
      </c>
      <c r="K86">
        <f t="shared" si="8"/>
        <v>0</v>
      </c>
    </row>
    <row r="87" spans="1:11" hidden="1">
      <c r="A87">
        <v>123</v>
      </c>
      <c r="J87">
        <f t="shared" si="7"/>
        <v>0</v>
      </c>
      <c r="K87">
        <f t="shared" si="8"/>
        <v>0</v>
      </c>
    </row>
    <row r="88" spans="1:11" hidden="1">
      <c r="A88">
        <v>124</v>
      </c>
      <c r="J88">
        <f t="shared" si="7"/>
        <v>0</v>
      </c>
      <c r="K88">
        <f t="shared" si="8"/>
        <v>0</v>
      </c>
    </row>
    <row r="89" spans="1:11" hidden="1">
      <c r="A89">
        <v>125</v>
      </c>
      <c r="J89">
        <f t="shared" si="7"/>
        <v>0</v>
      </c>
      <c r="K89">
        <f t="shared" si="8"/>
        <v>0</v>
      </c>
    </row>
    <row r="90" spans="1:11" hidden="1">
      <c r="A90">
        <v>126</v>
      </c>
      <c r="J90">
        <f t="shared" si="7"/>
        <v>0</v>
      </c>
      <c r="K90">
        <f t="shared" si="8"/>
        <v>0</v>
      </c>
    </row>
    <row r="91" spans="1:11" hidden="1">
      <c r="A91">
        <v>127</v>
      </c>
      <c r="J91">
        <f t="shared" si="7"/>
        <v>0</v>
      </c>
      <c r="K91">
        <f t="shared" si="8"/>
        <v>0</v>
      </c>
    </row>
    <row r="92" spans="1:11" hidden="1">
      <c r="A92">
        <v>128</v>
      </c>
      <c r="J92">
        <f t="shared" si="7"/>
        <v>0</v>
      </c>
      <c r="K92">
        <f t="shared" si="8"/>
        <v>0</v>
      </c>
    </row>
    <row r="93" spans="1:11" hidden="1">
      <c r="A93">
        <v>129</v>
      </c>
      <c r="J93">
        <f t="shared" si="7"/>
        <v>0</v>
      </c>
      <c r="K93">
        <f t="shared" si="8"/>
        <v>0</v>
      </c>
    </row>
    <row r="94" spans="1:11" hidden="1">
      <c r="A94">
        <v>130</v>
      </c>
      <c r="J94">
        <f t="shared" si="7"/>
        <v>0</v>
      </c>
      <c r="K94">
        <f t="shared" si="8"/>
        <v>0</v>
      </c>
    </row>
    <row r="95" spans="1:11" hidden="1">
      <c r="A95">
        <v>131</v>
      </c>
      <c r="J95">
        <f t="shared" si="7"/>
        <v>0</v>
      </c>
      <c r="K95">
        <f t="shared" si="8"/>
        <v>0</v>
      </c>
    </row>
    <row r="96" spans="1:11" hidden="1">
      <c r="A96">
        <v>132</v>
      </c>
      <c r="J96">
        <f t="shared" ref="J96:J121" si="9">SUM(D96:I96)/6</f>
        <v>0</v>
      </c>
      <c r="K96">
        <f t="shared" ref="K96:K121" si="10">SUM((( (D96*4+E96*4+F96*2+G96*2+H96*2+I96*4)/18)/100)*700)</f>
        <v>0</v>
      </c>
    </row>
    <row r="97" spans="1:11" hidden="1">
      <c r="A97">
        <v>133</v>
      </c>
      <c r="J97">
        <f t="shared" si="9"/>
        <v>0</v>
      </c>
      <c r="K97">
        <f t="shared" si="10"/>
        <v>0</v>
      </c>
    </row>
    <row r="98" spans="1:11" hidden="1">
      <c r="A98">
        <v>134</v>
      </c>
      <c r="J98">
        <f t="shared" si="9"/>
        <v>0</v>
      </c>
      <c r="K98">
        <f t="shared" si="10"/>
        <v>0</v>
      </c>
    </row>
    <row r="99" spans="1:11" hidden="1">
      <c r="A99">
        <v>135</v>
      </c>
      <c r="J99">
        <f t="shared" si="9"/>
        <v>0</v>
      </c>
      <c r="K99">
        <f t="shared" si="10"/>
        <v>0</v>
      </c>
    </row>
    <row r="100" spans="1:11" hidden="1">
      <c r="A100">
        <v>136</v>
      </c>
      <c r="J100">
        <f t="shared" si="9"/>
        <v>0</v>
      </c>
      <c r="K100">
        <f t="shared" si="10"/>
        <v>0</v>
      </c>
    </row>
    <row r="101" spans="1:11" hidden="1">
      <c r="A101">
        <v>137</v>
      </c>
      <c r="J101">
        <f t="shared" si="9"/>
        <v>0</v>
      </c>
      <c r="K101">
        <f t="shared" si="10"/>
        <v>0</v>
      </c>
    </row>
    <row r="102" spans="1:11" hidden="1">
      <c r="A102">
        <v>138</v>
      </c>
      <c r="J102">
        <f t="shared" si="9"/>
        <v>0</v>
      </c>
      <c r="K102">
        <f t="shared" si="10"/>
        <v>0</v>
      </c>
    </row>
    <row r="103" spans="1:11" hidden="1">
      <c r="A103">
        <v>139</v>
      </c>
      <c r="J103">
        <f t="shared" si="9"/>
        <v>0</v>
      </c>
      <c r="K103">
        <f t="shared" si="10"/>
        <v>0</v>
      </c>
    </row>
    <row r="104" spans="1:11" hidden="1">
      <c r="A104">
        <v>140</v>
      </c>
      <c r="J104">
        <f t="shared" si="9"/>
        <v>0</v>
      </c>
      <c r="K104">
        <f t="shared" si="10"/>
        <v>0</v>
      </c>
    </row>
    <row r="105" spans="1:11" hidden="1">
      <c r="A105">
        <v>141</v>
      </c>
      <c r="J105">
        <f t="shared" si="9"/>
        <v>0</v>
      </c>
      <c r="K105">
        <f t="shared" si="10"/>
        <v>0</v>
      </c>
    </row>
    <row r="106" spans="1:11" hidden="1">
      <c r="A106">
        <v>142</v>
      </c>
      <c r="J106">
        <f t="shared" si="9"/>
        <v>0</v>
      </c>
      <c r="K106">
        <f t="shared" si="10"/>
        <v>0</v>
      </c>
    </row>
    <row r="107" spans="1:11" hidden="1">
      <c r="A107">
        <v>143</v>
      </c>
      <c r="J107">
        <f t="shared" si="9"/>
        <v>0</v>
      </c>
      <c r="K107">
        <f t="shared" si="10"/>
        <v>0</v>
      </c>
    </row>
    <row r="108" spans="1:11" hidden="1">
      <c r="A108">
        <v>144</v>
      </c>
      <c r="J108">
        <f t="shared" si="9"/>
        <v>0</v>
      </c>
      <c r="K108">
        <f t="shared" si="10"/>
        <v>0</v>
      </c>
    </row>
    <row r="109" spans="1:11" hidden="1">
      <c r="A109">
        <v>145</v>
      </c>
      <c r="J109">
        <f t="shared" si="9"/>
        <v>0</v>
      </c>
      <c r="K109">
        <f t="shared" si="10"/>
        <v>0</v>
      </c>
    </row>
    <row r="110" spans="1:11" hidden="1">
      <c r="A110">
        <v>146</v>
      </c>
      <c r="J110">
        <f t="shared" si="9"/>
        <v>0</v>
      </c>
      <c r="K110">
        <f t="shared" si="10"/>
        <v>0</v>
      </c>
    </row>
    <row r="111" spans="1:11" hidden="1">
      <c r="A111">
        <v>147</v>
      </c>
      <c r="J111">
        <f t="shared" si="9"/>
        <v>0</v>
      </c>
      <c r="K111">
        <f t="shared" si="10"/>
        <v>0</v>
      </c>
    </row>
    <row r="112" spans="1:11" hidden="1">
      <c r="A112">
        <v>148</v>
      </c>
      <c r="J112">
        <f t="shared" si="9"/>
        <v>0</v>
      </c>
      <c r="K112">
        <f t="shared" si="10"/>
        <v>0</v>
      </c>
    </row>
    <row r="113" spans="1:11" hidden="1">
      <c r="A113">
        <v>149</v>
      </c>
      <c r="J113">
        <f t="shared" si="9"/>
        <v>0</v>
      </c>
      <c r="K113">
        <f t="shared" si="10"/>
        <v>0</v>
      </c>
    </row>
    <row r="114" spans="1:11" hidden="1">
      <c r="A114">
        <v>150</v>
      </c>
      <c r="J114">
        <f t="shared" si="9"/>
        <v>0</v>
      </c>
      <c r="K114">
        <f t="shared" si="10"/>
        <v>0</v>
      </c>
    </row>
    <row r="115" spans="1:11" hidden="1">
      <c r="A115">
        <v>151</v>
      </c>
      <c r="J115">
        <f t="shared" si="9"/>
        <v>0</v>
      </c>
      <c r="K115">
        <f t="shared" si="10"/>
        <v>0</v>
      </c>
    </row>
    <row r="116" spans="1:11" hidden="1">
      <c r="A116">
        <v>152</v>
      </c>
      <c r="J116">
        <f t="shared" si="9"/>
        <v>0</v>
      </c>
      <c r="K116">
        <f t="shared" si="10"/>
        <v>0</v>
      </c>
    </row>
    <row r="117" spans="1:11" hidden="1">
      <c r="A117">
        <v>153</v>
      </c>
      <c r="J117">
        <f t="shared" si="9"/>
        <v>0</v>
      </c>
      <c r="K117">
        <f t="shared" si="10"/>
        <v>0</v>
      </c>
    </row>
    <row r="118" spans="1:11" hidden="1">
      <c r="A118">
        <v>154</v>
      </c>
      <c r="J118">
        <f t="shared" si="9"/>
        <v>0</v>
      </c>
      <c r="K118">
        <f t="shared" si="10"/>
        <v>0</v>
      </c>
    </row>
    <row r="119" spans="1:11" hidden="1">
      <c r="A119">
        <v>155</v>
      </c>
      <c r="J119">
        <f t="shared" si="9"/>
        <v>0</v>
      </c>
      <c r="K119">
        <f t="shared" si="10"/>
        <v>0</v>
      </c>
    </row>
    <row r="120" spans="1:11" hidden="1">
      <c r="A120">
        <v>156</v>
      </c>
      <c r="J120">
        <f t="shared" si="9"/>
        <v>0</v>
      </c>
      <c r="K120">
        <f t="shared" si="10"/>
        <v>0</v>
      </c>
    </row>
    <row r="121" spans="1:11" hidden="1">
      <c r="A121">
        <v>157</v>
      </c>
      <c r="J121">
        <f t="shared" si="9"/>
        <v>0</v>
      </c>
      <c r="K121">
        <f t="shared" si="10"/>
        <v>0</v>
      </c>
    </row>
    <row r="122" spans="1:11" hidden="1">
      <c r="A122">
        <v>158</v>
      </c>
    </row>
  </sheetData>
  <autoFilter ref="A2:K122">
    <filterColumn colId="10">
      <filters>
        <filter val="692,2222222"/>
      </filters>
    </filterColumn>
  </autoFilter>
  <sortState ref="A3:K126">
    <sortCondition descending="1" ref="K1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5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1611</v>
      </c>
      <c r="D3" s="8">
        <v>70</v>
      </c>
      <c r="E3" s="8">
        <v>70</v>
      </c>
      <c r="F3" s="8">
        <v>95</v>
      </c>
      <c r="G3" s="8">
        <v>55</v>
      </c>
      <c r="H3" s="8">
        <v>95</v>
      </c>
      <c r="I3" s="8">
        <v>85</v>
      </c>
      <c r="J3">
        <f t="shared" ref="J3" si="0">SUM(D3:I3)/6</f>
        <v>78.333333333333329</v>
      </c>
      <c r="K3">
        <f t="shared" ref="K3" si="1">SUM((( (D3*4+E3*4+F3*2+G3*2+H3*2+I3*4)/18)/100)*700)</f>
        <v>540.55555555555554</v>
      </c>
    </row>
    <row r="4" spans="1:11">
      <c r="A4">
        <v>2</v>
      </c>
      <c r="B4" s="9" t="s">
        <v>1612</v>
      </c>
      <c r="D4" s="8">
        <v>15</v>
      </c>
      <c r="E4" s="8">
        <v>25</v>
      </c>
      <c r="F4" s="8">
        <v>20</v>
      </c>
      <c r="G4" s="8">
        <v>15</v>
      </c>
      <c r="H4" s="8">
        <v>15</v>
      </c>
      <c r="I4" s="8">
        <v>10</v>
      </c>
      <c r="J4" s="47">
        <f t="shared" ref="J4:J57" si="2">SUM(D4:I4)/6</f>
        <v>16.666666666666668</v>
      </c>
      <c r="K4" s="47">
        <f t="shared" ref="K4:K57" si="3">SUM((( (D4*4+E4*4+F4*2+G4*2+H4*2+I4*4)/18)/100)*700)</f>
        <v>116.66666666666669</v>
      </c>
    </row>
    <row r="5" spans="1:11">
      <c r="A5" s="47">
        <v>3</v>
      </c>
      <c r="B5" s="9" t="s">
        <v>1613</v>
      </c>
      <c r="D5" s="8">
        <v>80</v>
      </c>
      <c r="E5" s="8">
        <v>45</v>
      </c>
      <c r="F5" s="8">
        <v>80</v>
      </c>
      <c r="G5" s="8">
        <v>60</v>
      </c>
      <c r="H5" s="8">
        <v>85</v>
      </c>
      <c r="I5" s="8">
        <v>60</v>
      </c>
      <c r="J5" s="47">
        <f t="shared" si="2"/>
        <v>68.333333333333329</v>
      </c>
      <c r="K5" s="47">
        <f t="shared" si="3"/>
        <v>462.77777777777777</v>
      </c>
    </row>
    <row r="6" spans="1:11">
      <c r="A6" s="47">
        <v>4</v>
      </c>
      <c r="B6" s="9" t="s">
        <v>1614</v>
      </c>
      <c r="D6" s="8">
        <v>35</v>
      </c>
      <c r="E6" s="8">
        <v>40</v>
      </c>
      <c r="F6" s="8">
        <v>65</v>
      </c>
      <c r="G6" s="8">
        <v>40</v>
      </c>
      <c r="H6" s="8">
        <v>80</v>
      </c>
      <c r="I6" s="8">
        <v>65</v>
      </c>
      <c r="J6" s="47">
        <f t="shared" si="2"/>
        <v>54.166666666666664</v>
      </c>
      <c r="K6" s="47">
        <f t="shared" si="3"/>
        <v>361.66666666666663</v>
      </c>
    </row>
    <row r="7" spans="1:11">
      <c r="A7" s="47">
        <v>5</v>
      </c>
      <c r="B7" s="9" t="s">
        <v>1615</v>
      </c>
      <c r="D7" s="8">
        <v>20</v>
      </c>
      <c r="E7" s="8">
        <v>65</v>
      </c>
      <c r="F7" s="8">
        <v>90</v>
      </c>
      <c r="G7" s="8">
        <v>35</v>
      </c>
      <c r="H7" s="8">
        <v>65</v>
      </c>
      <c r="I7" s="8">
        <v>80</v>
      </c>
      <c r="J7" s="47">
        <f t="shared" si="2"/>
        <v>59.166666666666664</v>
      </c>
      <c r="K7" s="47">
        <f t="shared" si="3"/>
        <v>404.44444444444446</v>
      </c>
    </row>
    <row r="8" spans="1:11">
      <c r="A8" s="47">
        <v>6</v>
      </c>
      <c r="B8" s="9" t="s">
        <v>1616</v>
      </c>
      <c r="D8" s="8">
        <v>25</v>
      </c>
      <c r="E8" s="8">
        <v>50</v>
      </c>
      <c r="F8" s="8">
        <v>55</v>
      </c>
      <c r="G8" s="8">
        <v>50</v>
      </c>
      <c r="H8" s="8">
        <v>75</v>
      </c>
      <c r="I8" s="8">
        <v>65</v>
      </c>
      <c r="J8" s="47">
        <f t="shared" si="2"/>
        <v>53.333333333333336</v>
      </c>
      <c r="K8" s="47">
        <f t="shared" si="3"/>
        <v>357.77777777777783</v>
      </c>
    </row>
    <row r="9" spans="1:11">
      <c r="A9" s="47">
        <v>7</v>
      </c>
      <c r="B9" s="9" t="s">
        <v>1617</v>
      </c>
      <c r="D9" s="8">
        <v>65</v>
      </c>
      <c r="E9" s="8">
        <v>30</v>
      </c>
      <c r="F9" s="8">
        <v>80</v>
      </c>
      <c r="G9" s="8">
        <v>45</v>
      </c>
      <c r="H9" s="8">
        <v>85</v>
      </c>
      <c r="I9" s="8">
        <v>75</v>
      </c>
      <c r="J9" s="47">
        <f t="shared" si="2"/>
        <v>63.333333333333336</v>
      </c>
      <c r="K9" s="47">
        <f t="shared" si="3"/>
        <v>427.77777777777783</v>
      </c>
    </row>
    <row r="10" spans="1:11">
      <c r="A10" s="47">
        <v>8</v>
      </c>
      <c r="B10" s="9" t="s">
        <v>1618</v>
      </c>
      <c r="D10" s="8">
        <v>35</v>
      </c>
      <c r="E10" s="8">
        <v>70</v>
      </c>
      <c r="F10" s="8">
        <v>15</v>
      </c>
      <c r="G10" s="8">
        <v>25</v>
      </c>
      <c r="H10" s="8">
        <v>30</v>
      </c>
      <c r="I10" s="8">
        <v>20</v>
      </c>
      <c r="J10" s="47">
        <f t="shared" si="2"/>
        <v>32.5</v>
      </c>
      <c r="K10" s="47">
        <f t="shared" si="3"/>
        <v>248.88888888888889</v>
      </c>
    </row>
    <row r="11" spans="1:11">
      <c r="A11" s="47">
        <v>9</v>
      </c>
      <c r="B11" s="9" t="s">
        <v>1619</v>
      </c>
      <c r="D11" s="8">
        <v>40</v>
      </c>
      <c r="E11" s="8">
        <v>40</v>
      </c>
      <c r="F11" s="8">
        <v>45</v>
      </c>
      <c r="G11" s="8">
        <v>25</v>
      </c>
      <c r="H11" s="8">
        <v>40</v>
      </c>
      <c r="I11" s="8">
        <v>15</v>
      </c>
      <c r="J11" s="47">
        <f t="shared" si="2"/>
        <v>34.166666666666664</v>
      </c>
      <c r="K11" s="47">
        <f t="shared" si="3"/>
        <v>233.33333333333337</v>
      </c>
    </row>
    <row r="12" spans="1:11">
      <c r="A12" s="47">
        <v>10</v>
      </c>
      <c r="B12" s="9" t="s">
        <v>1620</v>
      </c>
      <c r="D12" s="8">
        <v>65</v>
      </c>
      <c r="E12" s="8">
        <v>55</v>
      </c>
      <c r="F12" s="8">
        <v>90</v>
      </c>
      <c r="G12" s="8">
        <v>40</v>
      </c>
      <c r="H12" s="8">
        <v>90</v>
      </c>
      <c r="I12" s="8">
        <v>80</v>
      </c>
      <c r="J12" s="47">
        <f t="shared" si="2"/>
        <v>70</v>
      </c>
      <c r="K12" s="47">
        <f t="shared" si="3"/>
        <v>482.22222222222223</v>
      </c>
    </row>
    <row r="13" spans="1:11">
      <c r="A13" s="47">
        <v>11</v>
      </c>
      <c r="B13" s="9" t="s">
        <v>1621</v>
      </c>
      <c r="D13" s="8">
        <v>15</v>
      </c>
      <c r="E13" s="8">
        <v>20</v>
      </c>
      <c r="F13" s="8">
        <v>65</v>
      </c>
      <c r="G13" s="8">
        <v>10</v>
      </c>
      <c r="H13" s="8">
        <v>60</v>
      </c>
      <c r="I13" s="8">
        <v>50</v>
      </c>
      <c r="J13" s="47">
        <f t="shared" si="2"/>
        <v>36.666666666666664</v>
      </c>
      <c r="K13" s="47">
        <f t="shared" si="3"/>
        <v>237.2222222222222</v>
      </c>
    </row>
    <row r="14" spans="1:11">
      <c r="A14" s="47">
        <v>12</v>
      </c>
      <c r="B14" s="9" t="s">
        <v>1622</v>
      </c>
      <c r="D14" s="8">
        <v>40</v>
      </c>
      <c r="E14" s="8">
        <v>20</v>
      </c>
      <c r="F14" s="8">
        <v>35</v>
      </c>
      <c r="G14" s="8">
        <v>15</v>
      </c>
      <c r="H14" s="8">
        <v>30</v>
      </c>
      <c r="I14" s="8">
        <v>35</v>
      </c>
      <c r="J14" s="47">
        <f t="shared" si="2"/>
        <v>29.166666666666668</v>
      </c>
      <c r="K14" s="47">
        <f t="shared" si="3"/>
        <v>210</v>
      </c>
    </row>
    <row r="15" spans="1:11">
      <c r="A15" s="47">
        <v>13</v>
      </c>
      <c r="B15" s="9" t="s">
        <v>1623</v>
      </c>
      <c r="D15" s="8">
        <v>30</v>
      </c>
      <c r="E15" s="8">
        <v>35</v>
      </c>
      <c r="F15" s="8">
        <v>30</v>
      </c>
      <c r="G15" s="8">
        <v>30</v>
      </c>
      <c r="H15" s="8">
        <v>30</v>
      </c>
      <c r="I15" s="8">
        <v>25</v>
      </c>
      <c r="J15" s="47">
        <f t="shared" si="2"/>
        <v>30</v>
      </c>
      <c r="K15" s="47">
        <f t="shared" si="3"/>
        <v>210</v>
      </c>
    </row>
    <row r="16" spans="1:11">
      <c r="A16" s="47">
        <v>14</v>
      </c>
      <c r="B16" s="9" t="s">
        <v>1624</v>
      </c>
      <c r="D16" s="8">
        <v>30</v>
      </c>
      <c r="E16" s="8">
        <v>30</v>
      </c>
      <c r="F16" s="8">
        <v>50</v>
      </c>
      <c r="G16" s="8">
        <v>45</v>
      </c>
      <c r="H16" s="8">
        <v>75</v>
      </c>
      <c r="I16" s="8">
        <v>40</v>
      </c>
      <c r="J16" s="47">
        <f t="shared" si="2"/>
        <v>45</v>
      </c>
      <c r="K16" s="47">
        <f t="shared" si="3"/>
        <v>287.77777777777783</v>
      </c>
    </row>
    <row r="17" spans="1:11">
      <c r="A17" s="47">
        <v>15</v>
      </c>
      <c r="B17" s="9" t="s">
        <v>1625</v>
      </c>
      <c r="D17" s="8">
        <v>45</v>
      </c>
      <c r="E17" s="8">
        <v>45</v>
      </c>
      <c r="F17" s="8">
        <v>65</v>
      </c>
      <c r="G17" s="8">
        <v>40</v>
      </c>
      <c r="H17" s="8">
        <v>70</v>
      </c>
      <c r="I17" s="8">
        <v>25</v>
      </c>
      <c r="J17" s="47">
        <f t="shared" si="2"/>
        <v>48.333333333333336</v>
      </c>
      <c r="K17" s="47">
        <f t="shared" si="3"/>
        <v>315</v>
      </c>
    </row>
    <row r="18" spans="1:11">
      <c r="A18" s="47">
        <v>16</v>
      </c>
      <c r="B18" s="9" t="s">
        <v>1626</v>
      </c>
      <c r="D18" s="8">
        <v>70</v>
      </c>
      <c r="E18" s="8">
        <v>45</v>
      </c>
      <c r="F18" s="8">
        <v>80</v>
      </c>
      <c r="G18" s="8">
        <v>60</v>
      </c>
      <c r="H18" s="8">
        <v>80</v>
      </c>
      <c r="I18" s="8">
        <v>75</v>
      </c>
      <c r="J18" s="47">
        <f t="shared" si="2"/>
        <v>68.333333333333329</v>
      </c>
      <c r="K18" s="47">
        <f t="shared" si="3"/>
        <v>466.66666666666674</v>
      </c>
    </row>
    <row r="19" spans="1:11">
      <c r="A19" s="47">
        <v>17</v>
      </c>
      <c r="B19" s="9" t="s">
        <v>1627</v>
      </c>
      <c r="D19" s="8">
        <v>35</v>
      </c>
      <c r="E19" s="8">
        <v>50</v>
      </c>
      <c r="F19" s="8">
        <v>50</v>
      </c>
      <c r="G19" s="8">
        <v>30</v>
      </c>
      <c r="H19" s="8">
        <v>65</v>
      </c>
      <c r="I19" s="8">
        <v>45</v>
      </c>
      <c r="J19" s="47">
        <f t="shared" si="2"/>
        <v>45.833333333333336</v>
      </c>
      <c r="K19" s="47">
        <f t="shared" si="3"/>
        <v>315</v>
      </c>
    </row>
    <row r="20" spans="1:11">
      <c r="A20" s="47">
        <v>18</v>
      </c>
      <c r="B20" s="9" t="s">
        <v>1628</v>
      </c>
      <c r="D20" s="8">
        <v>50</v>
      </c>
      <c r="E20" s="8">
        <v>40</v>
      </c>
      <c r="F20" s="8">
        <v>55</v>
      </c>
      <c r="G20" s="8">
        <v>30</v>
      </c>
      <c r="H20" s="8">
        <v>60</v>
      </c>
      <c r="I20" s="8">
        <v>45</v>
      </c>
      <c r="J20" s="47">
        <f t="shared" si="2"/>
        <v>46.666666666666664</v>
      </c>
      <c r="K20" s="47">
        <f t="shared" si="3"/>
        <v>322.77777777777777</v>
      </c>
    </row>
    <row r="21" spans="1:11">
      <c r="A21" s="47">
        <v>19</v>
      </c>
      <c r="B21" s="9" t="s">
        <v>1629</v>
      </c>
      <c r="D21" s="8">
        <v>60</v>
      </c>
      <c r="E21" s="8">
        <v>35</v>
      </c>
      <c r="F21" s="8">
        <v>60</v>
      </c>
      <c r="G21" s="8">
        <v>30</v>
      </c>
      <c r="H21" s="8">
        <v>80</v>
      </c>
      <c r="I21" s="8">
        <v>35</v>
      </c>
      <c r="J21" s="47">
        <f t="shared" si="2"/>
        <v>50</v>
      </c>
      <c r="K21" s="47">
        <f t="shared" si="3"/>
        <v>334.44444444444446</v>
      </c>
    </row>
    <row r="22" spans="1:11">
      <c r="A22" s="47">
        <v>20</v>
      </c>
      <c r="B22" s="9" t="s">
        <v>1630</v>
      </c>
      <c r="D22" s="8">
        <v>35</v>
      </c>
      <c r="E22" s="8">
        <v>40</v>
      </c>
      <c r="F22" s="8">
        <v>30</v>
      </c>
      <c r="G22" s="8">
        <v>25</v>
      </c>
      <c r="H22" s="8">
        <v>55</v>
      </c>
      <c r="I22" s="8">
        <v>35</v>
      </c>
      <c r="J22" s="47">
        <f t="shared" si="2"/>
        <v>36.666666666666664</v>
      </c>
      <c r="K22" s="47">
        <f t="shared" si="3"/>
        <v>256.66666666666663</v>
      </c>
    </row>
    <row r="23" spans="1:11">
      <c r="A23" s="47">
        <v>21</v>
      </c>
      <c r="B23" s="9" t="s">
        <v>1631</v>
      </c>
      <c r="D23" s="8">
        <v>65</v>
      </c>
      <c r="E23" s="8">
        <v>60</v>
      </c>
      <c r="F23" s="8">
        <v>55</v>
      </c>
      <c r="G23" s="8">
        <v>40</v>
      </c>
      <c r="H23" s="8">
        <v>90</v>
      </c>
      <c r="I23" s="8">
        <v>40</v>
      </c>
      <c r="J23" s="47">
        <f t="shared" si="2"/>
        <v>58.333333333333336</v>
      </c>
      <c r="K23" s="47">
        <f t="shared" si="3"/>
        <v>400.55555555555554</v>
      </c>
    </row>
    <row r="24" spans="1:11">
      <c r="A24" s="47">
        <v>22</v>
      </c>
      <c r="B24" s="9" t="s">
        <v>1632</v>
      </c>
      <c r="D24" s="8">
        <v>45</v>
      </c>
      <c r="E24" s="8">
        <v>30</v>
      </c>
      <c r="F24" s="8">
        <v>55</v>
      </c>
      <c r="G24" s="8">
        <v>45</v>
      </c>
      <c r="H24" s="8">
        <v>80</v>
      </c>
      <c r="I24" s="8">
        <v>35</v>
      </c>
      <c r="J24" s="47">
        <f t="shared" si="2"/>
        <v>48.333333333333336</v>
      </c>
      <c r="K24" s="47">
        <f t="shared" si="3"/>
        <v>311.11111111111109</v>
      </c>
    </row>
    <row r="25" spans="1:11">
      <c r="A25" s="47">
        <v>23</v>
      </c>
      <c r="B25" s="9" t="s">
        <v>1633</v>
      </c>
      <c r="D25" s="8">
        <v>35</v>
      </c>
      <c r="E25" s="8">
        <v>30</v>
      </c>
      <c r="F25" s="8">
        <v>20</v>
      </c>
      <c r="G25" s="8">
        <v>5</v>
      </c>
      <c r="H25" s="8">
        <v>45</v>
      </c>
      <c r="I25" s="8">
        <v>35</v>
      </c>
      <c r="J25" s="47">
        <f t="shared" si="2"/>
        <v>28.333333333333332</v>
      </c>
      <c r="K25" s="47">
        <f t="shared" si="3"/>
        <v>210</v>
      </c>
    </row>
    <row r="26" spans="1:11">
      <c r="A26" s="47">
        <v>24</v>
      </c>
      <c r="B26" s="9" t="s">
        <v>1634</v>
      </c>
      <c r="D26" s="8">
        <v>10</v>
      </c>
      <c r="E26" s="8">
        <v>25</v>
      </c>
      <c r="F26" s="8">
        <v>60</v>
      </c>
      <c r="G26" s="8">
        <v>55</v>
      </c>
      <c r="H26" s="8">
        <v>35</v>
      </c>
      <c r="I26" s="8">
        <v>70</v>
      </c>
      <c r="J26" s="47">
        <f t="shared" si="2"/>
        <v>42.5</v>
      </c>
      <c r="K26" s="47">
        <f t="shared" si="3"/>
        <v>280</v>
      </c>
    </row>
    <row r="27" spans="1:11">
      <c r="A27" s="47">
        <v>25</v>
      </c>
      <c r="B27" s="9" t="s">
        <v>1635</v>
      </c>
      <c r="D27" s="8">
        <v>80</v>
      </c>
      <c r="E27" s="8">
        <v>50</v>
      </c>
      <c r="F27" s="8">
        <v>80</v>
      </c>
      <c r="G27" s="8">
        <v>45</v>
      </c>
      <c r="H27" s="8">
        <v>90</v>
      </c>
      <c r="I27" s="8">
        <v>85</v>
      </c>
      <c r="J27" s="47">
        <f t="shared" si="2"/>
        <v>71.666666666666671</v>
      </c>
      <c r="K27" s="47">
        <f t="shared" si="3"/>
        <v>501.66666666666669</v>
      </c>
    </row>
    <row r="28" spans="1:11">
      <c r="A28" s="47">
        <v>26</v>
      </c>
      <c r="B28" s="9" t="s">
        <v>1636</v>
      </c>
      <c r="D28" s="8">
        <v>45</v>
      </c>
      <c r="E28" s="8">
        <v>25</v>
      </c>
      <c r="F28" s="8">
        <v>90</v>
      </c>
      <c r="G28" s="8">
        <v>40</v>
      </c>
      <c r="H28" s="8">
        <v>95</v>
      </c>
      <c r="I28" s="8">
        <v>85</v>
      </c>
      <c r="J28" s="47">
        <f t="shared" si="2"/>
        <v>63.333333333333336</v>
      </c>
      <c r="K28" s="47">
        <f t="shared" si="3"/>
        <v>416.11111111111109</v>
      </c>
    </row>
    <row r="29" spans="1:11">
      <c r="A29" s="47">
        <v>27</v>
      </c>
      <c r="B29" s="9" t="s">
        <v>1637</v>
      </c>
      <c r="D29" s="8">
        <v>80</v>
      </c>
      <c r="E29" s="8">
        <v>80</v>
      </c>
      <c r="F29" s="8">
        <v>65</v>
      </c>
      <c r="G29" s="8">
        <v>65</v>
      </c>
      <c r="H29" s="8">
        <v>95</v>
      </c>
      <c r="I29" s="8">
        <v>65</v>
      </c>
      <c r="J29" s="47">
        <f t="shared" si="2"/>
        <v>75</v>
      </c>
      <c r="K29" s="47">
        <f t="shared" si="3"/>
        <v>525</v>
      </c>
    </row>
    <row r="30" spans="1:11">
      <c r="A30" s="47">
        <v>28</v>
      </c>
      <c r="B30" s="9" t="s">
        <v>1638</v>
      </c>
      <c r="D30" s="8">
        <v>35</v>
      </c>
      <c r="E30" s="8">
        <v>30</v>
      </c>
      <c r="F30" s="8">
        <v>55</v>
      </c>
      <c r="G30" s="8">
        <v>25</v>
      </c>
      <c r="H30" s="8">
        <v>40</v>
      </c>
      <c r="I30" s="8">
        <v>25</v>
      </c>
      <c r="J30" s="47">
        <f t="shared" si="2"/>
        <v>35</v>
      </c>
      <c r="K30" s="47">
        <f t="shared" si="3"/>
        <v>233.33333333333337</v>
      </c>
    </row>
    <row r="31" spans="1:11">
      <c r="A31" s="47">
        <v>29</v>
      </c>
      <c r="B31" s="9" t="s">
        <v>1639</v>
      </c>
      <c r="D31" s="8">
        <v>55</v>
      </c>
      <c r="E31" s="8">
        <v>60</v>
      </c>
      <c r="F31" s="8">
        <v>80</v>
      </c>
      <c r="G31" s="8">
        <v>45</v>
      </c>
      <c r="H31" s="8">
        <v>85</v>
      </c>
      <c r="I31" s="8">
        <v>60</v>
      </c>
      <c r="J31" s="47">
        <f t="shared" si="2"/>
        <v>64.166666666666671</v>
      </c>
      <c r="K31" s="47">
        <f t="shared" si="3"/>
        <v>435.55555555555554</v>
      </c>
    </row>
    <row r="32" spans="1:11">
      <c r="A32" s="47">
        <v>30</v>
      </c>
      <c r="B32" s="9" t="s">
        <v>1640</v>
      </c>
      <c r="D32" s="8">
        <v>25</v>
      </c>
      <c r="E32" s="8">
        <v>35</v>
      </c>
      <c r="F32" s="8">
        <v>40</v>
      </c>
      <c r="G32" s="8">
        <v>35</v>
      </c>
      <c r="H32" s="8">
        <v>40</v>
      </c>
      <c r="I32" s="8">
        <v>40</v>
      </c>
      <c r="J32" s="47">
        <f t="shared" si="2"/>
        <v>35.833333333333336</v>
      </c>
      <c r="K32" s="47">
        <f t="shared" si="3"/>
        <v>244.99999999999997</v>
      </c>
    </row>
    <row r="33" spans="1:11">
      <c r="A33" s="47">
        <v>31</v>
      </c>
      <c r="B33" s="9" t="s">
        <v>1641</v>
      </c>
      <c r="D33" s="8">
        <v>80</v>
      </c>
      <c r="E33" s="8">
        <v>80</v>
      </c>
      <c r="F33" s="8">
        <v>65</v>
      </c>
      <c r="G33" s="8">
        <v>55</v>
      </c>
      <c r="H33" s="8">
        <v>95</v>
      </c>
      <c r="I33" s="8">
        <v>75</v>
      </c>
      <c r="J33" s="47">
        <f t="shared" si="2"/>
        <v>75</v>
      </c>
      <c r="K33" s="47">
        <f t="shared" si="3"/>
        <v>532.77777777777783</v>
      </c>
    </row>
    <row r="34" spans="1:11">
      <c r="A34" s="47">
        <v>32</v>
      </c>
      <c r="B34" s="9" t="s">
        <v>1642</v>
      </c>
      <c r="D34" s="8">
        <v>55</v>
      </c>
      <c r="E34" s="8">
        <v>70</v>
      </c>
      <c r="F34" s="8">
        <v>50</v>
      </c>
      <c r="G34" s="8">
        <v>20</v>
      </c>
      <c r="H34" s="8">
        <v>65</v>
      </c>
      <c r="I34" s="8">
        <v>60</v>
      </c>
      <c r="J34" s="47">
        <f t="shared" si="2"/>
        <v>53.333333333333336</v>
      </c>
      <c r="K34" s="47">
        <f t="shared" si="3"/>
        <v>392.77777777777777</v>
      </c>
    </row>
    <row r="35" spans="1:11">
      <c r="A35" s="47">
        <v>33</v>
      </c>
      <c r="B35" s="9" t="s">
        <v>1643</v>
      </c>
      <c r="D35" s="8">
        <v>95</v>
      </c>
      <c r="E35" s="8">
        <v>95</v>
      </c>
      <c r="F35" s="8">
        <v>100</v>
      </c>
      <c r="G35" s="8">
        <v>90</v>
      </c>
      <c r="H35" s="8">
        <v>100</v>
      </c>
      <c r="I35" s="8">
        <v>100</v>
      </c>
      <c r="J35" s="47">
        <f t="shared" si="2"/>
        <v>96.666666666666671</v>
      </c>
      <c r="K35" s="47">
        <f t="shared" si="3"/>
        <v>676.66666666666663</v>
      </c>
    </row>
    <row r="36" spans="1:11">
      <c r="A36" s="47">
        <v>34</v>
      </c>
      <c r="B36" s="9" t="s">
        <v>1644</v>
      </c>
      <c r="D36" s="8">
        <v>85</v>
      </c>
      <c r="E36" s="8">
        <v>30</v>
      </c>
      <c r="F36" s="8">
        <v>75</v>
      </c>
      <c r="G36" s="8">
        <v>25</v>
      </c>
      <c r="H36" s="8">
        <v>80</v>
      </c>
      <c r="I36" s="8">
        <v>65</v>
      </c>
      <c r="J36" s="47">
        <f t="shared" si="2"/>
        <v>60</v>
      </c>
      <c r="K36" s="47">
        <f t="shared" si="3"/>
        <v>420</v>
      </c>
    </row>
    <row r="37" spans="1:11">
      <c r="A37" s="47">
        <v>35</v>
      </c>
      <c r="B37" s="9" t="s">
        <v>1645</v>
      </c>
      <c r="D37" s="8">
        <v>45</v>
      </c>
      <c r="E37" s="8">
        <v>30</v>
      </c>
      <c r="F37" s="8">
        <v>20</v>
      </c>
      <c r="G37" s="8">
        <v>35</v>
      </c>
      <c r="H37" s="8">
        <v>55</v>
      </c>
      <c r="I37" s="8">
        <v>20</v>
      </c>
      <c r="J37" s="47">
        <f t="shared" si="2"/>
        <v>34.166666666666664</v>
      </c>
      <c r="K37" s="47">
        <f t="shared" si="3"/>
        <v>233.33333333333337</v>
      </c>
    </row>
    <row r="38" spans="1:11">
      <c r="A38" s="47">
        <v>36</v>
      </c>
      <c r="B38" s="9" t="s">
        <v>1646</v>
      </c>
      <c r="D38" s="8">
        <v>30</v>
      </c>
      <c r="E38" s="8">
        <v>30</v>
      </c>
      <c r="F38" s="8">
        <v>20</v>
      </c>
      <c r="G38" s="8">
        <v>25</v>
      </c>
      <c r="H38" s="8">
        <v>35</v>
      </c>
      <c r="I38" s="8">
        <v>10</v>
      </c>
      <c r="J38" s="47">
        <f t="shared" si="2"/>
        <v>25</v>
      </c>
      <c r="K38" s="47">
        <f t="shared" si="3"/>
        <v>171.11111111111111</v>
      </c>
    </row>
    <row r="39" spans="1:11">
      <c r="A39" s="47">
        <v>37</v>
      </c>
      <c r="B39" s="9" t="s">
        <v>1647</v>
      </c>
      <c r="D39" s="8">
        <v>100</v>
      </c>
      <c r="E39" s="8">
        <v>95</v>
      </c>
      <c r="F39" s="8">
        <v>95</v>
      </c>
      <c r="G39" s="8">
        <v>100</v>
      </c>
      <c r="H39" s="8">
        <v>95</v>
      </c>
      <c r="I39" s="8">
        <v>95</v>
      </c>
      <c r="J39" s="47">
        <f t="shared" si="2"/>
        <v>96.666666666666671</v>
      </c>
      <c r="K39" s="47">
        <f t="shared" si="3"/>
        <v>676.66666666666663</v>
      </c>
    </row>
    <row r="40" spans="1:11">
      <c r="A40" s="47">
        <v>38</v>
      </c>
      <c r="B40" s="9" t="s">
        <v>1648</v>
      </c>
      <c r="D40" s="8">
        <v>75</v>
      </c>
      <c r="E40" s="8">
        <v>75</v>
      </c>
      <c r="F40" s="8">
        <v>70</v>
      </c>
      <c r="G40" s="8">
        <v>50</v>
      </c>
      <c r="H40" s="8">
        <v>70</v>
      </c>
      <c r="I40" s="8">
        <v>40</v>
      </c>
      <c r="J40" s="47">
        <f t="shared" si="2"/>
        <v>63.333333333333336</v>
      </c>
      <c r="K40" s="47">
        <f t="shared" si="3"/>
        <v>443.33333333333331</v>
      </c>
    </row>
    <row r="41" spans="1:11">
      <c r="A41" s="47">
        <v>39</v>
      </c>
      <c r="B41" s="9" t="s">
        <v>1649</v>
      </c>
      <c r="D41" s="8">
        <v>40</v>
      </c>
      <c r="E41" s="8">
        <v>45</v>
      </c>
      <c r="F41" s="8">
        <v>45</v>
      </c>
      <c r="G41" s="8">
        <v>45</v>
      </c>
      <c r="H41" s="8">
        <v>70</v>
      </c>
      <c r="I41" s="8">
        <v>45</v>
      </c>
      <c r="J41" s="47">
        <f t="shared" si="2"/>
        <v>48.333333333333336</v>
      </c>
      <c r="K41" s="47">
        <f t="shared" si="3"/>
        <v>326.66666666666663</v>
      </c>
    </row>
    <row r="42" spans="1:11">
      <c r="A42" s="47">
        <v>40</v>
      </c>
      <c r="B42" s="9" t="s">
        <v>1650</v>
      </c>
      <c r="D42" s="8">
        <v>30</v>
      </c>
      <c r="E42" s="8">
        <v>35</v>
      </c>
      <c r="F42" s="8">
        <v>40</v>
      </c>
      <c r="G42" s="8">
        <v>10</v>
      </c>
      <c r="H42" s="8">
        <v>85</v>
      </c>
      <c r="I42" s="8">
        <v>50</v>
      </c>
      <c r="J42" s="47">
        <f t="shared" si="2"/>
        <v>41.666666666666664</v>
      </c>
      <c r="K42" s="47">
        <f t="shared" si="3"/>
        <v>283.88888888888891</v>
      </c>
    </row>
    <row r="43" spans="1:11">
      <c r="A43" s="47">
        <v>41</v>
      </c>
      <c r="B43" s="9" t="s">
        <v>1651</v>
      </c>
      <c r="D43" s="8">
        <v>35</v>
      </c>
      <c r="E43" s="8">
        <v>55</v>
      </c>
      <c r="F43" s="8">
        <v>65</v>
      </c>
      <c r="G43" s="8">
        <v>20</v>
      </c>
      <c r="H43" s="8">
        <v>85</v>
      </c>
      <c r="I43" s="8">
        <v>45</v>
      </c>
      <c r="J43" s="47">
        <f t="shared" si="2"/>
        <v>50.833333333333336</v>
      </c>
      <c r="K43" s="47">
        <f t="shared" si="3"/>
        <v>342.22222222222223</v>
      </c>
    </row>
    <row r="44" spans="1:11">
      <c r="A44" s="47">
        <v>42</v>
      </c>
      <c r="B44" s="9" t="s">
        <v>1652</v>
      </c>
      <c r="D44" s="8">
        <v>40</v>
      </c>
      <c r="E44" s="8">
        <v>35</v>
      </c>
      <c r="F44" s="8">
        <v>55</v>
      </c>
      <c r="G44" s="8">
        <v>30</v>
      </c>
      <c r="H44" s="8">
        <v>50</v>
      </c>
      <c r="I44" s="8">
        <v>30</v>
      </c>
      <c r="J44" s="47">
        <f t="shared" si="2"/>
        <v>40</v>
      </c>
      <c r="K44" s="47">
        <f t="shared" si="3"/>
        <v>268.33333333333337</v>
      </c>
    </row>
    <row r="45" spans="1:11">
      <c r="A45" s="47">
        <v>43</v>
      </c>
      <c r="B45" s="9" t="s">
        <v>1653</v>
      </c>
      <c r="D45" s="8">
        <v>65</v>
      </c>
      <c r="E45" s="8">
        <v>60</v>
      </c>
      <c r="F45" s="8">
        <v>85</v>
      </c>
      <c r="G45" s="8">
        <v>25</v>
      </c>
      <c r="H45" s="8">
        <v>95</v>
      </c>
      <c r="I45" s="8">
        <v>85</v>
      </c>
      <c r="J45" s="47">
        <f t="shared" si="2"/>
        <v>69.166666666666671</v>
      </c>
      <c r="K45" s="47">
        <f t="shared" si="3"/>
        <v>486.11111111111109</v>
      </c>
    </row>
    <row r="46" spans="1:11">
      <c r="A46" s="47">
        <v>44</v>
      </c>
      <c r="B46" s="9" t="s">
        <v>1654</v>
      </c>
      <c r="D46" s="8">
        <v>80</v>
      </c>
      <c r="E46" s="8">
        <v>60</v>
      </c>
      <c r="F46" s="8">
        <v>75</v>
      </c>
      <c r="G46" s="8">
        <v>75</v>
      </c>
      <c r="H46" s="8">
        <v>95</v>
      </c>
      <c r="I46" s="8">
        <v>70</v>
      </c>
      <c r="J46" s="47">
        <f t="shared" si="2"/>
        <v>75.833333333333329</v>
      </c>
      <c r="K46" s="47">
        <f t="shared" si="3"/>
        <v>517.22222222222217</v>
      </c>
    </row>
    <row r="47" spans="1:11">
      <c r="A47" s="47">
        <v>45</v>
      </c>
      <c r="B47" s="9" t="s">
        <v>1655</v>
      </c>
      <c r="D47" s="8">
        <v>60</v>
      </c>
      <c r="E47" s="8">
        <v>30</v>
      </c>
      <c r="F47" s="8">
        <v>55</v>
      </c>
      <c r="G47" s="8">
        <v>55</v>
      </c>
      <c r="H47" s="8">
        <v>85</v>
      </c>
      <c r="I47" s="8">
        <v>45</v>
      </c>
      <c r="J47" s="47">
        <f t="shared" si="2"/>
        <v>55</v>
      </c>
      <c r="K47" s="47">
        <f t="shared" si="3"/>
        <v>361.66666666666663</v>
      </c>
    </row>
    <row r="48" spans="1:11">
      <c r="A48" s="47">
        <v>46</v>
      </c>
      <c r="B48" s="9" t="s">
        <v>1656</v>
      </c>
      <c r="D48" s="8">
        <v>55</v>
      </c>
      <c r="E48" s="8">
        <v>20</v>
      </c>
      <c r="F48" s="8">
        <v>70</v>
      </c>
      <c r="G48" s="8">
        <v>45</v>
      </c>
      <c r="H48" s="8">
        <v>70</v>
      </c>
      <c r="I48" s="8">
        <v>35</v>
      </c>
      <c r="J48" s="47">
        <f t="shared" si="2"/>
        <v>49.166666666666664</v>
      </c>
      <c r="K48" s="47">
        <f t="shared" si="3"/>
        <v>315</v>
      </c>
    </row>
    <row r="49" spans="1:11">
      <c r="A49" s="47">
        <v>47</v>
      </c>
      <c r="B49" s="9" t="s">
        <v>1657</v>
      </c>
      <c r="D49" s="8">
        <v>35</v>
      </c>
      <c r="E49" s="8">
        <v>55</v>
      </c>
      <c r="F49" s="8">
        <v>30</v>
      </c>
      <c r="G49" s="8">
        <v>15</v>
      </c>
      <c r="H49" s="8">
        <v>50</v>
      </c>
      <c r="I49" s="8">
        <v>45</v>
      </c>
      <c r="J49" s="47">
        <f t="shared" si="2"/>
        <v>38.333333333333336</v>
      </c>
      <c r="K49" s="47">
        <f t="shared" si="3"/>
        <v>283.88888888888891</v>
      </c>
    </row>
    <row r="50" spans="1:11">
      <c r="A50" s="47">
        <v>48</v>
      </c>
      <c r="B50" s="9" t="s">
        <v>1658</v>
      </c>
      <c r="D50" s="8">
        <v>75</v>
      </c>
      <c r="E50" s="8">
        <v>60</v>
      </c>
      <c r="F50" s="8">
        <v>90</v>
      </c>
      <c r="G50" s="8">
        <v>45</v>
      </c>
      <c r="H50" s="8">
        <v>95</v>
      </c>
      <c r="I50" s="8">
        <v>60</v>
      </c>
      <c r="J50" s="47">
        <f t="shared" si="2"/>
        <v>70.833333333333329</v>
      </c>
      <c r="K50" s="47">
        <f t="shared" si="3"/>
        <v>482.22222222222223</v>
      </c>
    </row>
    <row r="51" spans="1:11">
      <c r="A51" s="47">
        <v>49</v>
      </c>
      <c r="B51" s="9" t="s">
        <v>1659</v>
      </c>
      <c r="D51" s="8">
        <v>75</v>
      </c>
      <c r="E51" s="8">
        <v>45</v>
      </c>
      <c r="F51" s="8">
        <v>50</v>
      </c>
      <c r="G51" s="8">
        <v>30</v>
      </c>
      <c r="H51" s="8">
        <v>70</v>
      </c>
      <c r="I51" s="8">
        <v>60</v>
      </c>
      <c r="J51" s="47">
        <f t="shared" si="2"/>
        <v>55</v>
      </c>
      <c r="K51" s="47">
        <f t="shared" si="3"/>
        <v>396.66666666666663</v>
      </c>
    </row>
    <row r="52" spans="1:11">
      <c r="A52" s="47">
        <v>50</v>
      </c>
      <c r="B52" s="9" t="s">
        <v>1660</v>
      </c>
      <c r="D52" s="8">
        <v>75</v>
      </c>
      <c r="E52" s="8">
        <v>35</v>
      </c>
      <c r="F52" s="8">
        <v>80</v>
      </c>
      <c r="G52" s="8">
        <v>30</v>
      </c>
      <c r="H52" s="8">
        <v>95</v>
      </c>
      <c r="I52" s="8">
        <v>85</v>
      </c>
      <c r="J52" s="47">
        <f t="shared" si="2"/>
        <v>66.666666666666671</v>
      </c>
      <c r="K52" s="47">
        <f t="shared" si="3"/>
        <v>462.77777777777777</v>
      </c>
    </row>
    <row r="53" spans="1:11">
      <c r="A53" s="47">
        <v>51</v>
      </c>
      <c r="B53" s="9" t="s">
        <v>1956</v>
      </c>
      <c r="D53" s="8">
        <v>25</v>
      </c>
      <c r="E53" s="8">
        <v>35</v>
      </c>
      <c r="F53" s="8">
        <v>35</v>
      </c>
      <c r="G53" s="8">
        <v>25</v>
      </c>
      <c r="H53" s="8">
        <v>45</v>
      </c>
      <c r="I53" s="8">
        <v>30</v>
      </c>
      <c r="J53" s="47">
        <f t="shared" si="2"/>
        <v>32.5</v>
      </c>
      <c r="K53" s="47">
        <f t="shared" si="3"/>
        <v>221.66666666666666</v>
      </c>
    </row>
    <row r="54" spans="1:11">
      <c r="A54" s="47">
        <v>52</v>
      </c>
      <c r="B54" s="9" t="s">
        <v>1661</v>
      </c>
      <c r="D54" s="8">
        <v>100</v>
      </c>
      <c r="E54" s="8">
        <v>70</v>
      </c>
      <c r="F54" s="8">
        <v>90</v>
      </c>
      <c r="G54" s="8">
        <v>80</v>
      </c>
      <c r="H54" s="8">
        <v>90</v>
      </c>
      <c r="I54" s="8">
        <v>95</v>
      </c>
      <c r="J54" s="47">
        <f t="shared" si="2"/>
        <v>87.5</v>
      </c>
      <c r="K54" s="47">
        <f t="shared" si="3"/>
        <v>614.44444444444446</v>
      </c>
    </row>
    <row r="55" spans="1:11">
      <c r="A55" s="47">
        <v>53</v>
      </c>
      <c r="B55" s="9" t="s">
        <v>1662</v>
      </c>
      <c r="D55" s="8">
        <v>90</v>
      </c>
      <c r="E55" s="8">
        <v>80</v>
      </c>
      <c r="F55" s="8">
        <v>90</v>
      </c>
      <c r="G55" s="8">
        <v>85</v>
      </c>
      <c r="H55" s="8">
        <v>95</v>
      </c>
      <c r="I55" s="8">
        <v>90</v>
      </c>
      <c r="J55" s="47">
        <f t="shared" si="2"/>
        <v>88.333333333333329</v>
      </c>
      <c r="K55" s="47">
        <f t="shared" si="3"/>
        <v>614.44444444444446</v>
      </c>
    </row>
    <row r="56" spans="1:11">
      <c r="A56" s="47">
        <v>54</v>
      </c>
      <c r="B56" s="9" t="s">
        <v>1663</v>
      </c>
      <c r="D56" s="8">
        <v>45</v>
      </c>
      <c r="E56" s="8">
        <v>35</v>
      </c>
      <c r="F56" s="8">
        <v>15</v>
      </c>
      <c r="G56" s="8">
        <v>40</v>
      </c>
      <c r="H56" s="8">
        <v>25</v>
      </c>
      <c r="I56" s="8">
        <v>30</v>
      </c>
      <c r="J56" s="47">
        <f t="shared" si="2"/>
        <v>31.666666666666668</v>
      </c>
      <c r="K56" s="47">
        <f t="shared" si="3"/>
        <v>233.33333333333337</v>
      </c>
    </row>
    <row r="57" spans="1:11">
      <c r="A57" s="47">
        <v>55</v>
      </c>
      <c r="B57" s="9" t="s">
        <v>1664</v>
      </c>
      <c r="D57" s="8">
        <v>75</v>
      </c>
      <c r="E57" s="8">
        <v>75</v>
      </c>
      <c r="F57" s="8">
        <v>100</v>
      </c>
      <c r="G57" s="8">
        <v>60</v>
      </c>
      <c r="H57" s="8">
        <v>90</v>
      </c>
      <c r="I57" s="8">
        <v>80</v>
      </c>
      <c r="J57" s="47">
        <f t="shared" si="2"/>
        <v>80</v>
      </c>
      <c r="K57" s="47">
        <f t="shared" si="3"/>
        <v>552.22222222222217</v>
      </c>
    </row>
    <row r="58" spans="1:11">
      <c r="A58">
        <v>71</v>
      </c>
      <c r="D58">
        <f>SUM(D3:D57)/55</f>
        <v>52.727272727272727</v>
      </c>
      <c r="E58" s="47">
        <f t="shared" ref="E58:K58" si="4">SUM(E3:E57)/55</f>
        <v>47.454545454545453</v>
      </c>
      <c r="F58" s="47">
        <f t="shared" si="4"/>
        <v>60.363636363636367</v>
      </c>
      <c r="G58" s="47">
        <f t="shared" si="4"/>
        <v>40.363636363636367</v>
      </c>
      <c r="H58" s="47">
        <f t="shared" si="4"/>
        <v>69.909090909090907</v>
      </c>
      <c r="I58" s="47">
        <f t="shared" si="4"/>
        <v>53.636363636363633</v>
      </c>
      <c r="J58" s="47">
        <f t="shared" si="4"/>
        <v>54.075757575757571</v>
      </c>
      <c r="K58" s="47">
        <f t="shared" si="4"/>
        <v>371.98989898989907</v>
      </c>
    </row>
    <row r="59" spans="1:11">
      <c r="A59">
        <v>72</v>
      </c>
      <c r="J59">
        <f t="shared" ref="J59:J64" si="5">SUM(D59:I59)/6</f>
        <v>0</v>
      </c>
      <c r="K59">
        <f t="shared" ref="K59:K64" si="6">SUM((( (D59*4+E59*4+F59*2+G59*2+H59*2+I59*4)/18)/100)*700)</f>
        <v>0</v>
      </c>
    </row>
    <row r="60" spans="1:11">
      <c r="A60">
        <v>73</v>
      </c>
      <c r="J60">
        <f t="shared" si="5"/>
        <v>0</v>
      </c>
      <c r="K60">
        <f t="shared" si="6"/>
        <v>0</v>
      </c>
    </row>
    <row r="61" spans="1:11">
      <c r="A61">
        <v>74</v>
      </c>
      <c r="J61">
        <f t="shared" si="5"/>
        <v>0</v>
      </c>
      <c r="K61">
        <f t="shared" si="6"/>
        <v>0</v>
      </c>
    </row>
    <row r="62" spans="1:11">
      <c r="A62">
        <v>75</v>
      </c>
      <c r="J62">
        <f t="shared" si="5"/>
        <v>0</v>
      </c>
      <c r="K62">
        <f t="shared" si="6"/>
        <v>0</v>
      </c>
    </row>
    <row r="63" spans="1:11">
      <c r="A63">
        <v>76</v>
      </c>
      <c r="J63">
        <f t="shared" si="5"/>
        <v>0</v>
      </c>
      <c r="K63">
        <f t="shared" si="6"/>
        <v>0</v>
      </c>
    </row>
    <row r="64" spans="1:11">
      <c r="A64">
        <v>77</v>
      </c>
      <c r="J64">
        <f t="shared" si="5"/>
        <v>0</v>
      </c>
      <c r="K64">
        <f t="shared" si="6"/>
        <v>0</v>
      </c>
    </row>
    <row r="65" spans="1:11">
      <c r="A65">
        <v>78</v>
      </c>
      <c r="J65">
        <f t="shared" ref="J65:J96" si="7">SUM(D65:I65)/6</f>
        <v>0</v>
      </c>
      <c r="K65">
        <f t="shared" ref="K65:K96" si="8">SUM((( (D65*4+E65*4+F65*2+G65*2+H65*2+I65*4)/18)/100)*700)</f>
        <v>0</v>
      </c>
    </row>
    <row r="66" spans="1:11">
      <c r="A66">
        <v>79</v>
      </c>
      <c r="J66">
        <f t="shared" si="7"/>
        <v>0</v>
      </c>
      <c r="K66">
        <f t="shared" si="8"/>
        <v>0</v>
      </c>
    </row>
    <row r="67" spans="1:11">
      <c r="A67">
        <v>80</v>
      </c>
      <c r="J67">
        <f t="shared" si="7"/>
        <v>0</v>
      </c>
      <c r="K67">
        <f t="shared" si="8"/>
        <v>0</v>
      </c>
    </row>
    <row r="68" spans="1:11">
      <c r="A68">
        <v>81</v>
      </c>
      <c r="J68">
        <f t="shared" si="7"/>
        <v>0</v>
      </c>
      <c r="K68">
        <f t="shared" si="8"/>
        <v>0</v>
      </c>
    </row>
    <row r="69" spans="1:11">
      <c r="A69">
        <v>82</v>
      </c>
      <c r="J69">
        <f t="shared" si="7"/>
        <v>0</v>
      </c>
      <c r="K69">
        <f t="shared" si="8"/>
        <v>0</v>
      </c>
    </row>
    <row r="70" spans="1:11">
      <c r="A70">
        <v>113</v>
      </c>
      <c r="J70">
        <f t="shared" si="7"/>
        <v>0</v>
      </c>
      <c r="K70">
        <f t="shared" si="8"/>
        <v>0</v>
      </c>
    </row>
    <row r="71" spans="1:11">
      <c r="A71">
        <v>114</v>
      </c>
      <c r="J71">
        <f t="shared" si="7"/>
        <v>0</v>
      </c>
      <c r="K71">
        <f t="shared" si="8"/>
        <v>0</v>
      </c>
    </row>
    <row r="72" spans="1:11">
      <c r="A72">
        <v>115</v>
      </c>
      <c r="J72">
        <f t="shared" si="7"/>
        <v>0</v>
      </c>
      <c r="K72">
        <f t="shared" si="8"/>
        <v>0</v>
      </c>
    </row>
    <row r="73" spans="1:11">
      <c r="A73">
        <v>116</v>
      </c>
      <c r="J73">
        <f t="shared" si="7"/>
        <v>0</v>
      </c>
      <c r="K73">
        <f t="shared" si="8"/>
        <v>0</v>
      </c>
    </row>
    <row r="74" spans="1:11">
      <c r="A74">
        <v>117</v>
      </c>
      <c r="J74">
        <f t="shared" si="7"/>
        <v>0</v>
      </c>
      <c r="K74">
        <f t="shared" si="8"/>
        <v>0</v>
      </c>
    </row>
    <row r="75" spans="1:11">
      <c r="A75">
        <v>118</v>
      </c>
      <c r="J75">
        <f t="shared" si="7"/>
        <v>0</v>
      </c>
      <c r="K75">
        <f t="shared" si="8"/>
        <v>0</v>
      </c>
    </row>
    <row r="76" spans="1:11">
      <c r="A76">
        <v>119</v>
      </c>
      <c r="J76">
        <f t="shared" si="7"/>
        <v>0</v>
      </c>
      <c r="K76">
        <f t="shared" si="8"/>
        <v>0</v>
      </c>
    </row>
    <row r="77" spans="1:11">
      <c r="A77">
        <v>120</v>
      </c>
      <c r="J77">
        <f t="shared" si="7"/>
        <v>0</v>
      </c>
      <c r="K77">
        <f t="shared" si="8"/>
        <v>0</v>
      </c>
    </row>
    <row r="78" spans="1:11">
      <c r="A78">
        <v>121</v>
      </c>
      <c r="J78">
        <f t="shared" si="7"/>
        <v>0</v>
      </c>
      <c r="K78">
        <f t="shared" si="8"/>
        <v>0</v>
      </c>
    </row>
    <row r="79" spans="1:11">
      <c r="A79">
        <v>122</v>
      </c>
      <c r="J79">
        <f t="shared" si="7"/>
        <v>0</v>
      </c>
      <c r="K79">
        <f t="shared" si="8"/>
        <v>0</v>
      </c>
    </row>
    <row r="80" spans="1:11">
      <c r="A80">
        <v>123</v>
      </c>
      <c r="J80">
        <f t="shared" si="7"/>
        <v>0</v>
      </c>
      <c r="K80">
        <f t="shared" si="8"/>
        <v>0</v>
      </c>
    </row>
    <row r="81" spans="1:11">
      <c r="A81">
        <v>124</v>
      </c>
      <c r="J81">
        <f t="shared" si="7"/>
        <v>0</v>
      </c>
      <c r="K81">
        <f t="shared" si="8"/>
        <v>0</v>
      </c>
    </row>
    <row r="82" spans="1:11">
      <c r="A82">
        <v>125</v>
      </c>
      <c r="J82">
        <f t="shared" si="7"/>
        <v>0</v>
      </c>
      <c r="K82">
        <f t="shared" si="8"/>
        <v>0</v>
      </c>
    </row>
    <row r="83" spans="1:11">
      <c r="A83">
        <v>126</v>
      </c>
      <c r="J83">
        <f t="shared" si="7"/>
        <v>0</v>
      </c>
      <c r="K83">
        <f t="shared" si="8"/>
        <v>0</v>
      </c>
    </row>
    <row r="84" spans="1:11">
      <c r="A84">
        <v>127</v>
      </c>
      <c r="J84">
        <f t="shared" si="7"/>
        <v>0</v>
      </c>
      <c r="K84">
        <f t="shared" si="8"/>
        <v>0</v>
      </c>
    </row>
    <row r="85" spans="1:11">
      <c r="A85">
        <v>128</v>
      </c>
      <c r="J85">
        <f t="shared" si="7"/>
        <v>0</v>
      </c>
      <c r="K85">
        <f t="shared" si="8"/>
        <v>0</v>
      </c>
    </row>
    <row r="86" spans="1:11">
      <c r="A86">
        <v>129</v>
      </c>
      <c r="J86">
        <f t="shared" si="7"/>
        <v>0</v>
      </c>
      <c r="K86">
        <f t="shared" si="8"/>
        <v>0</v>
      </c>
    </row>
    <row r="87" spans="1:11">
      <c r="A87">
        <v>130</v>
      </c>
      <c r="J87">
        <f t="shared" si="7"/>
        <v>0</v>
      </c>
      <c r="K87">
        <f t="shared" si="8"/>
        <v>0</v>
      </c>
    </row>
    <row r="88" spans="1:11">
      <c r="A88">
        <v>131</v>
      </c>
      <c r="J88">
        <f t="shared" si="7"/>
        <v>0</v>
      </c>
      <c r="K88">
        <f t="shared" si="8"/>
        <v>0</v>
      </c>
    </row>
    <row r="89" spans="1:11">
      <c r="A89">
        <v>132</v>
      </c>
      <c r="J89">
        <f t="shared" si="7"/>
        <v>0</v>
      </c>
      <c r="K89">
        <f t="shared" si="8"/>
        <v>0</v>
      </c>
    </row>
    <row r="90" spans="1:11">
      <c r="A90">
        <v>133</v>
      </c>
      <c r="J90">
        <f t="shared" si="7"/>
        <v>0</v>
      </c>
      <c r="K90">
        <f t="shared" si="8"/>
        <v>0</v>
      </c>
    </row>
    <row r="91" spans="1:11">
      <c r="A91">
        <v>134</v>
      </c>
      <c r="J91">
        <f t="shared" si="7"/>
        <v>0</v>
      </c>
      <c r="K91">
        <f t="shared" si="8"/>
        <v>0</v>
      </c>
    </row>
    <row r="92" spans="1:11">
      <c r="A92">
        <v>135</v>
      </c>
      <c r="J92">
        <f t="shared" si="7"/>
        <v>0</v>
      </c>
      <c r="K92">
        <f t="shared" si="8"/>
        <v>0</v>
      </c>
    </row>
    <row r="93" spans="1:11">
      <c r="A93">
        <v>136</v>
      </c>
      <c r="J93">
        <f t="shared" si="7"/>
        <v>0</v>
      </c>
      <c r="K93">
        <f t="shared" si="8"/>
        <v>0</v>
      </c>
    </row>
    <row r="94" spans="1:11">
      <c r="A94">
        <v>137</v>
      </c>
      <c r="J94">
        <f t="shared" si="7"/>
        <v>0</v>
      </c>
      <c r="K94">
        <f t="shared" si="8"/>
        <v>0</v>
      </c>
    </row>
    <row r="95" spans="1:11">
      <c r="A95">
        <v>138</v>
      </c>
      <c r="J95">
        <f t="shared" si="7"/>
        <v>0</v>
      </c>
      <c r="K95">
        <f t="shared" si="8"/>
        <v>0</v>
      </c>
    </row>
    <row r="96" spans="1:11">
      <c r="A96">
        <v>139</v>
      </c>
      <c r="J96">
        <f t="shared" si="7"/>
        <v>0</v>
      </c>
      <c r="K96">
        <f t="shared" si="8"/>
        <v>0</v>
      </c>
    </row>
    <row r="97" spans="1:11">
      <c r="A97">
        <v>140</v>
      </c>
      <c r="J97">
        <f t="shared" ref="J97:J115" si="9">SUM(D97:I97)/6</f>
        <v>0</v>
      </c>
      <c r="K97">
        <f t="shared" ref="K97:K115" si="10">SUM((( (D97*4+E97*4+F97*2+G97*2+H97*2+I97*4)/18)/100)*700)</f>
        <v>0</v>
      </c>
    </row>
    <row r="98" spans="1:11">
      <c r="A98">
        <v>141</v>
      </c>
      <c r="J98">
        <f t="shared" si="9"/>
        <v>0</v>
      </c>
      <c r="K98">
        <f t="shared" si="10"/>
        <v>0</v>
      </c>
    </row>
    <row r="99" spans="1:11">
      <c r="A99">
        <v>142</v>
      </c>
      <c r="J99">
        <f t="shared" si="9"/>
        <v>0</v>
      </c>
      <c r="K99">
        <f t="shared" si="10"/>
        <v>0</v>
      </c>
    </row>
    <row r="100" spans="1:11">
      <c r="A100">
        <v>143</v>
      </c>
      <c r="J100">
        <f t="shared" si="9"/>
        <v>0</v>
      </c>
      <c r="K100">
        <f t="shared" si="10"/>
        <v>0</v>
      </c>
    </row>
    <row r="101" spans="1:11">
      <c r="A101">
        <v>144</v>
      </c>
      <c r="J101">
        <f t="shared" si="9"/>
        <v>0</v>
      </c>
      <c r="K101">
        <f t="shared" si="10"/>
        <v>0</v>
      </c>
    </row>
    <row r="102" spans="1:11">
      <c r="A102">
        <v>145</v>
      </c>
      <c r="J102">
        <f t="shared" si="9"/>
        <v>0</v>
      </c>
      <c r="K102">
        <f t="shared" si="10"/>
        <v>0</v>
      </c>
    </row>
    <row r="103" spans="1:11">
      <c r="A103">
        <v>146</v>
      </c>
      <c r="J103">
        <f t="shared" si="9"/>
        <v>0</v>
      </c>
      <c r="K103">
        <f t="shared" si="10"/>
        <v>0</v>
      </c>
    </row>
    <row r="104" spans="1:11">
      <c r="A104">
        <v>147</v>
      </c>
      <c r="J104">
        <f t="shared" si="9"/>
        <v>0</v>
      </c>
      <c r="K104">
        <f t="shared" si="10"/>
        <v>0</v>
      </c>
    </row>
    <row r="105" spans="1:11">
      <c r="A105">
        <v>148</v>
      </c>
      <c r="J105">
        <f t="shared" si="9"/>
        <v>0</v>
      </c>
      <c r="K105">
        <f t="shared" si="10"/>
        <v>0</v>
      </c>
    </row>
    <row r="106" spans="1:11">
      <c r="A106">
        <v>149</v>
      </c>
      <c r="J106">
        <f t="shared" si="9"/>
        <v>0</v>
      </c>
      <c r="K106">
        <f t="shared" si="10"/>
        <v>0</v>
      </c>
    </row>
    <row r="107" spans="1:11">
      <c r="A107">
        <v>150</v>
      </c>
      <c r="J107">
        <f t="shared" si="9"/>
        <v>0</v>
      </c>
      <c r="K107">
        <f t="shared" si="10"/>
        <v>0</v>
      </c>
    </row>
    <row r="108" spans="1:11">
      <c r="A108">
        <v>151</v>
      </c>
      <c r="J108">
        <f t="shared" si="9"/>
        <v>0</v>
      </c>
      <c r="K108">
        <f t="shared" si="10"/>
        <v>0</v>
      </c>
    </row>
    <row r="109" spans="1:11">
      <c r="A109">
        <v>152</v>
      </c>
      <c r="J109">
        <f t="shared" si="9"/>
        <v>0</v>
      </c>
      <c r="K109">
        <f t="shared" si="10"/>
        <v>0</v>
      </c>
    </row>
    <row r="110" spans="1:11">
      <c r="A110">
        <v>153</v>
      </c>
      <c r="J110">
        <f t="shared" si="9"/>
        <v>0</v>
      </c>
      <c r="K110">
        <f t="shared" si="10"/>
        <v>0</v>
      </c>
    </row>
    <row r="111" spans="1:11">
      <c r="A111">
        <v>154</v>
      </c>
      <c r="J111">
        <f t="shared" si="9"/>
        <v>0</v>
      </c>
      <c r="K111">
        <f t="shared" si="10"/>
        <v>0</v>
      </c>
    </row>
    <row r="112" spans="1:11">
      <c r="A112">
        <v>155</v>
      </c>
      <c r="J112">
        <f t="shared" si="9"/>
        <v>0</v>
      </c>
      <c r="K112">
        <f t="shared" si="10"/>
        <v>0</v>
      </c>
    </row>
    <row r="113" spans="1:11">
      <c r="A113">
        <v>156</v>
      </c>
      <c r="J113">
        <f t="shared" si="9"/>
        <v>0</v>
      </c>
      <c r="K113">
        <f t="shared" si="10"/>
        <v>0</v>
      </c>
    </row>
    <row r="114" spans="1:11">
      <c r="A114">
        <v>157</v>
      </c>
      <c r="J114">
        <f t="shared" si="9"/>
        <v>0</v>
      </c>
      <c r="K114">
        <f t="shared" si="10"/>
        <v>0</v>
      </c>
    </row>
    <row r="115" spans="1:11">
      <c r="A115">
        <v>158</v>
      </c>
      <c r="J115">
        <f t="shared" si="9"/>
        <v>0</v>
      </c>
      <c r="K115">
        <f t="shared" si="10"/>
        <v>0</v>
      </c>
    </row>
  </sheetData>
  <autoFilter ref="A2:K115"/>
  <sortState ref="A3:K118">
    <sortCondition descending="1" ref="K1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9"/>
  <sheetViews>
    <sheetView topLeftCell="A25" workbookViewId="0">
      <selection activeCell="D39" sqref="D39:K39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1666</v>
      </c>
      <c r="D3" s="8">
        <v>25</v>
      </c>
      <c r="E3" s="8">
        <v>35</v>
      </c>
      <c r="F3" s="8">
        <v>60</v>
      </c>
      <c r="G3" s="8">
        <v>20</v>
      </c>
      <c r="H3" s="8">
        <v>60</v>
      </c>
      <c r="I3" s="8">
        <v>20</v>
      </c>
      <c r="J3">
        <f t="shared" ref="J3" si="0">SUM(D3:I3)/6</f>
        <v>36.666666666666664</v>
      </c>
      <c r="K3">
        <f t="shared" ref="K3" si="1">SUM((( (D3*4+E3*4+F3*2+G3*2+H3*2+I3*4)/18)/100)*700)</f>
        <v>233.33333333333337</v>
      </c>
    </row>
    <row r="4" spans="1:11">
      <c r="A4">
        <v>2</v>
      </c>
      <c r="B4" s="9" t="s">
        <v>1667</v>
      </c>
      <c r="D4" s="8">
        <v>100</v>
      </c>
      <c r="E4" s="8">
        <v>55</v>
      </c>
      <c r="F4" s="8">
        <v>80</v>
      </c>
      <c r="G4" s="8">
        <v>100</v>
      </c>
      <c r="H4" s="8">
        <v>100</v>
      </c>
      <c r="I4" s="8">
        <v>95</v>
      </c>
      <c r="J4" s="47">
        <f t="shared" ref="J4:J38" si="2">SUM(D4:I4)/6</f>
        <v>88.333333333333329</v>
      </c>
      <c r="K4" s="47">
        <f t="shared" ref="K4:K38" si="3">SUM((( (D4*4+E4*4+F4*2+G4*2+H4*2+I4*4)/18)/100)*700)</f>
        <v>606.66666666666674</v>
      </c>
    </row>
    <row r="5" spans="1:11">
      <c r="A5" s="47">
        <v>3</v>
      </c>
      <c r="B5" s="9" t="s">
        <v>1668</v>
      </c>
      <c r="D5" s="8">
        <v>65</v>
      </c>
      <c r="E5" s="8">
        <v>50</v>
      </c>
      <c r="F5" s="8">
        <v>45</v>
      </c>
      <c r="G5" s="8">
        <v>35</v>
      </c>
      <c r="H5" s="8">
        <v>70</v>
      </c>
      <c r="I5" s="8">
        <v>40</v>
      </c>
      <c r="J5" s="47">
        <f t="shared" si="2"/>
        <v>50.833333333333336</v>
      </c>
      <c r="K5" s="47">
        <f t="shared" si="3"/>
        <v>357.77777777777783</v>
      </c>
    </row>
    <row r="6" spans="1:11">
      <c r="A6" s="47">
        <v>4</v>
      </c>
      <c r="B6" s="9" t="s">
        <v>1669</v>
      </c>
      <c r="D6" s="8">
        <v>20</v>
      </c>
      <c r="E6" s="8">
        <v>25</v>
      </c>
      <c r="F6" s="8">
        <v>15</v>
      </c>
      <c r="G6" s="8">
        <v>30</v>
      </c>
      <c r="H6" s="8">
        <v>45</v>
      </c>
      <c r="I6" s="8">
        <v>30</v>
      </c>
      <c r="J6" s="47">
        <f t="shared" si="2"/>
        <v>27.5</v>
      </c>
      <c r="K6" s="47">
        <f t="shared" si="3"/>
        <v>186.66666666666666</v>
      </c>
    </row>
    <row r="7" spans="1:11">
      <c r="A7" s="47">
        <v>5</v>
      </c>
      <c r="B7" s="9" t="s">
        <v>1669</v>
      </c>
      <c r="D7" s="8">
        <v>45</v>
      </c>
      <c r="E7" s="8">
        <v>20</v>
      </c>
      <c r="F7" s="8">
        <v>40</v>
      </c>
      <c r="G7" s="8">
        <v>40</v>
      </c>
      <c r="H7" s="8">
        <v>40</v>
      </c>
      <c r="I7" s="8">
        <v>25</v>
      </c>
      <c r="J7" s="47">
        <f t="shared" si="2"/>
        <v>35</v>
      </c>
      <c r="K7" s="47">
        <f t="shared" si="3"/>
        <v>233.33333333333337</v>
      </c>
    </row>
    <row r="8" spans="1:11">
      <c r="A8" s="47">
        <v>6</v>
      </c>
      <c r="B8" s="9" t="s">
        <v>1670</v>
      </c>
      <c r="D8" s="8">
        <v>35</v>
      </c>
      <c r="E8" s="8">
        <v>45</v>
      </c>
      <c r="F8" s="8">
        <v>50</v>
      </c>
      <c r="G8" s="8">
        <v>40</v>
      </c>
      <c r="H8" s="8">
        <v>55</v>
      </c>
      <c r="I8" s="8">
        <v>35</v>
      </c>
      <c r="J8" s="47">
        <f t="shared" si="2"/>
        <v>43.333333333333336</v>
      </c>
      <c r="K8" s="47">
        <f t="shared" si="3"/>
        <v>291.66666666666663</v>
      </c>
    </row>
    <row r="9" spans="1:11">
      <c r="A9" s="47">
        <v>7</v>
      </c>
      <c r="B9" s="9" t="s">
        <v>1671</v>
      </c>
      <c r="D9" s="8">
        <v>30</v>
      </c>
      <c r="E9" s="8">
        <v>20</v>
      </c>
      <c r="F9" s="8">
        <v>35</v>
      </c>
      <c r="G9" s="8">
        <v>25</v>
      </c>
      <c r="H9" s="8">
        <v>55</v>
      </c>
      <c r="I9" s="8">
        <v>40</v>
      </c>
      <c r="J9" s="47">
        <f t="shared" si="2"/>
        <v>34.166666666666664</v>
      </c>
      <c r="K9" s="47">
        <f t="shared" si="3"/>
        <v>229.44444444444446</v>
      </c>
    </row>
    <row r="10" spans="1:11">
      <c r="A10" s="47">
        <v>8</v>
      </c>
      <c r="B10" s="9" t="s">
        <v>1672</v>
      </c>
      <c r="D10" s="8">
        <v>65</v>
      </c>
      <c r="E10" s="8">
        <v>35</v>
      </c>
      <c r="F10" s="8">
        <v>50</v>
      </c>
      <c r="G10" s="8">
        <v>35</v>
      </c>
      <c r="H10" s="8">
        <v>85</v>
      </c>
      <c r="I10" s="8">
        <v>75</v>
      </c>
      <c r="J10" s="47">
        <f t="shared" si="2"/>
        <v>57.5</v>
      </c>
      <c r="K10" s="47">
        <f t="shared" si="3"/>
        <v>404.44444444444446</v>
      </c>
    </row>
    <row r="11" spans="1:11">
      <c r="A11" s="47">
        <v>9</v>
      </c>
      <c r="B11" s="9" t="s">
        <v>1673</v>
      </c>
      <c r="D11" s="8">
        <v>85</v>
      </c>
      <c r="E11" s="8">
        <v>40</v>
      </c>
      <c r="F11" s="8">
        <v>75</v>
      </c>
      <c r="G11" s="8">
        <v>75</v>
      </c>
      <c r="H11" s="8">
        <v>90</v>
      </c>
      <c r="I11" s="8">
        <v>50</v>
      </c>
      <c r="J11" s="47">
        <f t="shared" si="2"/>
        <v>69.166666666666671</v>
      </c>
      <c r="K11" s="47">
        <f t="shared" si="3"/>
        <v>458.88888888888891</v>
      </c>
    </row>
    <row r="12" spans="1:11">
      <c r="A12" s="47">
        <v>10</v>
      </c>
      <c r="B12" s="9" t="s">
        <v>1674</v>
      </c>
      <c r="D12" s="8">
        <v>40</v>
      </c>
      <c r="E12" s="8">
        <v>40</v>
      </c>
      <c r="F12" s="8">
        <v>55</v>
      </c>
      <c r="G12" s="8">
        <v>45</v>
      </c>
      <c r="H12" s="8">
        <v>80</v>
      </c>
      <c r="I12" s="8">
        <v>35</v>
      </c>
      <c r="J12" s="47">
        <f t="shared" si="2"/>
        <v>49.166666666666664</v>
      </c>
      <c r="K12" s="47">
        <f t="shared" si="3"/>
        <v>318.88888888888886</v>
      </c>
    </row>
    <row r="13" spans="1:11">
      <c r="A13" s="47">
        <v>11</v>
      </c>
      <c r="B13" s="9" t="s">
        <v>1675</v>
      </c>
      <c r="D13" s="8">
        <v>45</v>
      </c>
      <c r="E13" s="8">
        <v>45</v>
      </c>
      <c r="F13" s="8">
        <v>60</v>
      </c>
      <c r="G13" s="8">
        <v>40</v>
      </c>
      <c r="H13" s="8">
        <v>65</v>
      </c>
      <c r="I13" s="8">
        <v>55</v>
      </c>
      <c r="J13" s="47">
        <f t="shared" si="2"/>
        <v>51.666666666666664</v>
      </c>
      <c r="K13" s="47">
        <f t="shared" si="3"/>
        <v>353.88888888888886</v>
      </c>
    </row>
    <row r="14" spans="1:11">
      <c r="A14" s="47">
        <v>12</v>
      </c>
      <c r="B14" s="9" t="s">
        <v>1676</v>
      </c>
      <c r="D14" s="8">
        <v>20</v>
      </c>
      <c r="E14" s="8">
        <v>30</v>
      </c>
      <c r="F14" s="8">
        <v>35</v>
      </c>
      <c r="G14" s="8">
        <v>35</v>
      </c>
      <c r="H14" s="8">
        <v>30</v>
      </c>
      <c r="I14" s="8">
        <v>45</v>
      </c>
      <c r="J14" s="47">
        <f t="shared" si="2"/>
        <v>32.5</v>
      </c>
      <c r="K14" s="47">
        <f t="shared" si="3"/>
        <v>225.55555555555554</v>
      </c>
    </row>
    <row r="15" spans="1:11">
      <c r="A15" s="47">
        <v>13</v>
      </c>
      <c r="B15" s="9" t="s">
        <v>1677</v>
      </c>
      <c r="D15" s="8">
        <v>45</v>
      </c>
      <c r="E15" s="8">
        <v>30</v>
      </c>
      <c r="F15" s="8">
        <v>30</v>
      </c>
      <c r="G15" s="8">
        <v>25</v>
      </c>
      <c r="H15" s="8">
        <v>20</v>
      </c>
      <c r="I15" s="8">
        <v>25</v>
      </c>
      <c r="J15" s="47">
        <f t="shared" si="2"/>
        <v>29.166666666666668</v>
      </c>
      <c r="K15" s="47">
        <f t="shared" si="3"/>
        <v>213.88888888888891</v>
      </c>
    </row>
    <row r="16" spans="1:11">
      <c r="A16" s="47">
        <v>14</v>
      </c>
      <c r="B16" s="9" t="s">
        <v>1678</v>
      </c>
      <c r="D16" s="8">
        <v>75</v>
      </c>
      <c r="E16" s="8">
        <v>55</v>
      </c>
      <c r="F16" s="8">
        <v>60</v>
      </c>
      <c r="G16" s="8">
        <v>40</v>
      </c>
      <c r="H16" s="8">
        <v>80</v>
      </c>
      <c r="I16" s="8">
        <v>75</v>
      </c>
      <c r="J16" s="47">
        <f t="shared" si="2"/>
        <v>64.166666666666671</v>
      </c>
      <c r="K16" s="47">
        <f t="shared" si="3"/>
        <v>458.88888888888891</v>
      </c>
    </row>
    <row r="17" spans="1:11">
      <c r="A17" s="47">
        <v>15</v>
      </c>
      <c r="B17" s="9" t="s">
        <v>1679</v>
      </c>
      <c r="D17" s="8">
        <v>90</v>
      </c>
      <c r="E17" s="8">
        <v>40</v>
      </c>
      <c r="F17" s="8">
        <v>65</v>
      </c>
      <c r="G17" s="8">
        <v>60</v>
      </c>
      <c r="H17" s="8">
        <v>80</v>
      </c>
      <c r="I17" s="8">
        <v>85</v>
      </c>
      <c r="J17" s="47">
        <f t="shared" si="2"/>
        <v>70</v>
      </c>
      <c r="K17" s="47">
        <f t="shared" si="3"/>
        <v>493.88888888888891</v>
      </c>
    </row>
    <row r="18" spans="1:11">
      <c r="A18" s="47">
        <v>16</v>
      </c>
      <c r="B18" s="9" t="s">
        <v>1680</v>
      </c>
      <c r="D18" s="8">
        <v>25</v>
      </c>
      <c r="E18" s="8">
        <v>35</v>
      </c>
      <c r="F18" s="8">
        <v>35</v>
      </c>
      <c r="G18" s="8">
        <v>25</v>
      </c>
      <c r="H18" s="8">
        <v>45</v>
      </c>
      <c r="I18" s="8">
        <v>20</v>
      </c>
      <c r="J18" s="47">
        <f t="shared" si="2"/>
        <v>30.833333333333332</v>
      </c>
      <c r="K18" s="47">
        <f t="shared" si="3"/>
        <v>206.11111111111111</v>
      </c>
    </row>
    <row r="19" spans="1:11">
      <c r="A19" s="47">
        <v>17</v>
      </c>
      <c r="B19" s="9" t="s">
        <v>1681</v>
      </c>
      <c r="D19" s="8">
        <v>85</v>
      </c>
      <c r="E19" s="8">
        <v>55</v>
      </c>
      <c r="F19" s="8">
        <v>90</v>
      </c>
      <c r="G19" s="8">
        <v>90</v>
      </c>
      <c r="H19" s="8">
        <v>95</v>
      </c>
      <c r="I19" s="8">
        <v>85</v>
      </c>
      <c r="J19" s="47">
        <f t="shared" si="2"/>
        <v>83.333333333333329</v>
      </c>
      <c r="K19" s="47">
        <f t="shared" si="3"/>
        <v>563.88888888888891</v>
      </c>
    </row>
    <row r="20" spans="1:11">
      <c r="A20" s="47">
        <v>18</v>
      </c>
      <c r="B20" s="9" t="s">
        <v>1682</v>
      </c>
      <c r="D20" s="8">
        <v>40</v>
      </c>
      <c r="E20" s="8">
        <v>30</v>
      </c>
      <c r="F20" s="8">
        <v>25</v>
      </c>
      <c r="G20" s="8">
        <v>40</v>
      </c>
      <c r="H20" s="8">
        <v>75</v>
      </c>
      <c r="I20" s="8">
        <v>65</v>
      </c>
      <c r="J20" s="47">
        <f t="shared" si="2"/>
        <v>45.833333333333336</v>
      </c>
      <c r="K20" s="47">
        <f t="shared" si="3"/>
        <v>318.88888888888886</v>
      </c>
    </row>
    <row r="21" spans="1:11">
      <c r="A21" s="47">
        <v>19</v>
      </c>
      <c r="B21" s="9" t="s">
        <v>1683</v>
      </c>
      <c r="D21" s="8">
        <v>70</v>
      </c>
      <c r="E21" s="8">
        <v>20</v>
      </c>
      <c r="F21" s="8">
        <v>70</v>
      </c>
      <c r="G21" s="8">
        <v>65</v>
      </c>
      <c r="H21" s="8">
        <v>80</v>
      </c>
      <c r="I21" s="8">
        <v>50</v>
      </c>
      <c r="J21" s="47">
        <f t="shared" si="2"/>
        <v>59.166666666666664</v>
      </c>
      <c r="K21" s="47">
        <f t="shared" si="3"/>
        <v>385.00000000000006</v>
      </c>
    </row>
    <row r="22" spans="1:11">
      <c r="A22" s="47">
        <v>20</v>
      </c>
      <c r="B22" s="9" t="s">
        <v>1622</v>
      </c>
      <c r="D22" s="8">
        <v>25</v>
      </c>
      <c r="E22" s="8">
        <v>40</v>
      </c>
      <c r="F22" s="8">
        <v>20</v>
      </c>
      <c r="G22" s="8">
        <v>15</v>
      </c>
      <c r="H22" s="8">
        <v>50</v>
      </c>
      <c r="I22" s="8">
        <v>20</v>
      </c>
      <c r="J22" s="47">
        <f t="shared" si="2"/>
        <v>28.333333333333332</v>
      </c>
      <c r="K22" s="47">
        <f t="shared" si="3"/>
        <v>198.33333333333331</v>
      </c>
    </row>
    <row r="23" spans="1:11">
      <c r="A23" s="47">
        <v>21</v>
      </c>
      <c r="B23" s="9" t="s">
        <v>1622</v>
      </c>
      <c r="D23" s="8">
        <v>35</v>
      </c>
      <c r="E23" s="8">
        <v>40</v>
      </c>
      <c r="F23" s="8">
        <v>25</v>
      </c>
      <c r="G23" s="8">
        <v>25</v>
      </c>
      <c r="H23" s="8">
        <v>45</v>
      </c>
      <c r="I23" s="8">
        <v>50</v>
      </c>
      <c r="J23" s="47">
        <f t="shared" si="2"/>
        <v>36.666666666666664</v>
      </c>
      <c r="K23" s="47">
        <f t="shared" si="3"/>
        <v>268.33333333333337</v>
      </c>
    </row>
    <row r="24" spans="1:11">
      <c r="A24" s="47">
        <v>22</v>
      </c>
      <c r="B24" s="9" t="s">
        <v>1684</v>
      </c>
      <c r="D24" s="8">
        <v>45</v>
      </c>
      <c r="E24" s="8">
        <v>30</v>
      </c>
      <c r="F24" s="8">
        <v>55</v>
      </c>
      <c r="G24" s="8">
        <v>45</v>
      </c>
      <c r="H24" s="8">
        <v>75</v>
      </c>
      <c r="I24" s="8">
        <v>70</v>
      </c>
      <c r="J24" s="47">
        <f t="shared" si="2"/>
        <v>53.333333333333336</v>
      </c>
      <c r="K24" s="47">
        <f t="shared" si="3"/>
        <v>361.66666666666663</v>
      </c>
    </row>
    <row r="25" spans="1:11">
      <c r="A25" s="47">
        <v>23</v>
      </c>
      <c r="B25" s="9" t="s">
        <v>1685</v>
      </c>
      <c r="D25" s="8">
        <v>35</v>
      </c>
      <c r="E25" s="8">
        <v>40</v>
      </c>
      <c r="F25" s="8">
        <v>40</v>
      </c>
      <c r="G25" s="8">
        <v>30</v>
      </c>
      <c r="H25" s="8">
        <v>60</v>
      </c>
      <c r="I25" s="8">
        <v>55</v>
      </c>
      <c r="J25" s="47">
        <f t="shared" si="2"/>
        <v>43.333333333333336</v>
      </c>
      <c r="K25" s="47">
        <f t="shared" si="3"/>
        <v>303.33333333333337</v>
      </c>
    </row>
    <row r="26" spans="1:11">
      <c r="A26" s="47">
        <v>24</v>
      </c>
      <c r="B26" s="9" t="s">
        <v>1686</v>
      </c>
      <c r="D26" s="8">
        <v>55</v>
      </c>
      <c r="E26" s="8">
        <v>45</v>
      </c>
      <c r="F26" s="8">
        <v>55</v>
      </c>
      <c r="G26" s="8">
        <v>50</v>
      </c>
      <c r="H26" s="8">
        <v>85</v>
      </c>
      <c r="I26" s="8">
        <v>55</v>
      </c>
      <c r="J26" s="47">
        <f t="shared" si="2"/>
        <v>57.5</v>
      </c>
      <c r="K26" s="47">
        <f t="shared" si="3"/>
        <v>388.88888888888891</v>
      </c>
    </row>
    <row r="27" spans="1:11">
      <c r="A27" s="47">
        <v>25</v>
      </c>
      <c r="B27" s="9" t="s">
        <v>1687</v>
      </c>
      <c r="D27" s="8">
        <v>25</v>
      </c>
      <c r="E27" s="8">
        <v>60</v>
      </c>
      <c r="F27" s="8">
        <v>50</v>
      </c>
      <c r="G27" s="8">
        <v>65</v>
      </c>
      <c r="H27" s="8">
        <v>70</v>
      </c>
      <c r="I27" s="8">
        <v>70</v>
      </c>
      <c r="J27" s="47">
        <f t="shared" si="2"/>
        <v>56.666666666666664</v>
      </c>
      <c r="K27" s="47">
        <f t="shared" si="3"/>
        <v>385.00000000000006</v>
      </c>
    </row>
    <row r="28" spans="1:11">
      <c r="A28" s="47">
        <v>26</v>
      </c>
      <c r="B28" s="9" t="s">
        <v>1688</v>
      </c>
      <c r="D28" s="8">
        <v>40</v>
      </c>
      <c r="E28" s="8">
        <v>30</v>
      </c>
      <c r="F28" s="8">
        <v>30</v>
      </c>
      <c r="G28" s="8">
        <v>35</v>
      </c>
      <c r="H28" s="8">
        <v>40</v>
      </c>
      <c r="I28" s="8">
        <v>10</v>
      </c>
      <c r="J28" s="47">
        <f t="shared" si="2"/>
        <v>30.833333333333332</v>
      </c>
      <c r="K28" s="47">
        <f t="shared" si="3"/>
        <v>206.11111111111111</v>
      </c>
    </row>
    <row r="29" spans="1:11">
      <c r="A29" s="47">
        <v>27</v>
      </c>
      <c r="B29" s="9" t="s">
        <v>1689</v>
      </c>
      <c r="D29" s="8">
        <v>30</v>
      </c>
      <c r="E29" s="8">
        <v>50</v>
      </c>
      <c r="F29" s="8">
        <v>20</v>
      </c>
      <c r="G29" s="8">
        <v>30</v>
      </c>
      <c r="H29" s="8">
        <v>75</v>
      </c>
      <c r="I29" s="8">
        <v>50</v>
      </c>
      <c r="J29" s="47">
        <f t="shared" si="2"/>
        <v>42.5</v>
      </c>
      <c r="K29" s="47">
        <f t="shared" si="3"/>
        <v>299.44444444444446</v>
      </c>
    </row>
    <row r="30" spans="1:11">
      <c r="A30" s="47">
        <v>28</v>
      </c>
      <c r="B30" s="9" t="s">
        <v>1690</v>
      </c>
      <c r="D30" s="8">
        <v>15</v>
      </c>
      <c r="E30" s="8">
        <v>40</v>
      </c>
      <c r="F30" s="8">
        <v>20</v>
      </c>
      <c r="G30" s="8">
        <v>35</v>
      </c>
      <c r="H30" s="8">
        <v>45</v>
      </c>
      <c r="I30" s="8">
        <v>25</v>
      </c>
      <c r="J30" s="47">
        <f t="shared" si="2"/>
        <v>30</v>
      </c>
      <c r="K30" s="47">
        <f t="shared" si="3"/>
        <v>202.22222222222223</v>
      </c>
    </row>
    <row r="31" spans="1:11">
      <c r="A31" s="47">
        <v>29</v>
      </c>
      <c r="B31" s="9" t="s">
        <v>1691</v>
      </c>
      <c r="D31" s="8">
        <v>95</v>
      </c>
      <c r="E31" s="8">
        <v>85</v>
      </c>
      <c r="F31" s="8">
        <v>100</v>
      </c>
      <c r="G31" s="8">
        <v>80</v>
      </c>
      <c r="H31" s="8">
        <v>100</v>
      </c>
      <c r="I31" s="8">
        <v>90</v>
      </c>
      <c r="J31" s="47">
        <f t="shared" si="2"/>
        <v>91.666666666666671</v>
      </c>
      <c r="K31" s="47">
        <f t="shared" si="3"/>
        <v>637.77777777777771</v>
      </c>
    </row>
    <row r="32" spans="1:11">
      <c r="A32" s="47">
        <v>30</v>
      </c>
      <c r="B32" s="9" t="s">
        <v>1692</v>
      </c>
      <c r="D32" s="8">
        <v>25</v>
      </c>
      <c r="E32" s="8">
        <v>65</v>
      </c>
      <c r="F32" s="8">
        <v>35</v>
      </c>
      <c r="G32" s="8">
        <v>40</v>
      </c>
      <c r="H32" s="8">
        <v>45</v>
      </c>
      <c r="I32" s="8">
        <v>45</v>
      </c>
      <c r="J32" s="47">
        <f t="shared" si="2"/>
        <v>42.5</v>
      </c>
      <c r="K32" s="47">
        <f t="shared" si="3"/>
        <v>303.33333333333337</v>
      </c>
    </row>
    <row r="33" spans="1:11">
      <c r="A33" s="47">
        <v>31</v>
      </c>
      <c r="B33" s="9" t="s">
        <v>1693</v>
      </c>
      <c r="D33" s="8">
        <v>50</v>
      </c>
      <c r="E33" s="8">
        <v>60</v>
      </c>
      <c r="F33" s="8">
        <v>25</v>
      </c>
      <c r="G33" s="8">
        <v>50</v>
      </c>
      <c r="H33" s="8">
        <v>70</v>
      </c>
      <c r="I33" s="8">
        <v>35</v>
      </c>
      <c r="J33" s="47">
        <f t="shared" si="2"/>
        <v>48.333333333333336</v>
      </c>
      <c r="K33" s="47">
        <f t="shared" si="3"/>
        <v>338.33333333333331</v>
      </c>
    </row>
    <row r="34" spans="1:11">
      <c r="A34" s="47">
        <v>32</v>
      </c>
      <c r="B34" s="9" t="s">
        <v>1694</v>
      </c>
      <c r="D34" s="8">
        <v>80</v>
      </c>
      <c r="E34" s="8">
        <v>30</v>
      </c>
      <c r="F34" s="8">
        <v>70</v>
      </c>
      <c r="G34" s="8">
        <v>45</v>
      </c>
      <c r="H34" s="8">
        <v>85</v>
      </c>
      <c r="I34" s="8">
        <v>70</v>
      </c>
      <c r="J34" s="47">
        <f t="shared" si="2"/>
        <v>63.333333333333336</v>
      </c>
      <c r="K34" s="47">
        <f t="shared" si="3"/>
        <v>435.55555555555554</v>
      </c>
    </row>
    <row r="35" spans="1:11">
      <c r="A35" s="47">
        <v>33</v>
      </c>
      <c r="B35" s="9" t="s">
        <v>1695</v>
      </c>
      <c r="D35" s="8">
        <v>25</v>
      </c>
      <c r="E35" s="8">
        <v>40</v>
      </c>
      <c r="F35" s="8">
        <v>40</v>
      </c>
      <c r="G35" s="8">
        <v>50</v>
      </c>
      <c r="H35" s="8">
        <v>65</v>
      </c>
      <c r="I35" s="8">
        <v>50</v>
      </c>
      <c r="J35" s="47">
        <f t="shared" si="2"/>
        <v>45</v>
      </c>
      <c r="K35" s="47">
        <f t="shared" si="3"/>
        <v>299.44444444444446</v>
      </c>
    </row>
    <row r="36" spans="1:11">
      <c r="A36" s="47">
        <v>34</v>
      </c>
      <c r="B36" s="9" t="s">
        <v>1696</v>
      </c>
      <c r="D36" s="8">
        <v>45</v>
      </c>
      <c r="E36" s="8">
        <v>45</v>
      </c>
      <c r="F36" s="8">
        <v>25</v>
      </c>
      <c r="G36" s="8">
        <v>45</v>
      </c>
      <c r="H36" s="8">
        <v>65</v>
      </c>
      <c r="I36" s="8">
        <v>25</v>
      </c>
      <c r="J36" s="47">
        <f t="shared" si="2"/>
        <v>41.666666666666664</v>
      </c>
      <c r="K36" s="47">
        <f t="shared" si="3"/>
        <v>283.88888888888891</v>
      </c>
    </row>
    <row r="37" spans="1:11">
      <c r="A37" s="47">
        <v>35</v>
      </c>
      <c r="B37" s="9" t="s">
        <v>1697</v>
      </c>
      <c r="D37" s="8">
        <v>90</v>
      </c>
      <c r="E37" s="8">
        <v>90</v>
      </c>
      <c r="F37" s="8">
        <v>95</v>
      </c>
      <c r="G37" s="8">
        <v>75</v>
      </c>
      <c r="H37" s="8">
        <v>95</v>
      </c>
      <c r="I37" s="8">
        <v>80</v>
      </c>
      <c r="J37" s="47">
        <f t="shared" si="2"/>
        <v>87.5</v>
      </c>
      <c r="K37" s="47">
        <f t="shared" si="3"/>
        <v>610.55555555555554</v>
      </c>
    </row>
    <row r="38" spans="1:11">
      <c r="A38" s="47">
        <v>36</v>
      </c>
      <c r="B38" s="9" t="s">
        <v>1698</v>
      </c>
      <c r="D38" s="8">
        <v>25</v>
      </c>
      <c r="E38" s="8">
        <v>25</v>
      </c>
      <c r="F38" s="8">
        <v>45</v>
      </c>
      <c r="G38" s="8">
        <v>15</v>
      </c>
      <c r="H38" s="8">
        <v>45</v>
      </c>
      <c r="I38" s="8">
        <v>65</v>
      </c>
      <c r="J38" s="47">
        <f t="shared" si="2"/>
        <v>36.666666666666664</v>
      </c>
      <c r="K38" s="47">
        <f t="shared" si="3"/>
        <v>260.55555555555554</v>
      </c>
    </row>
    <row r="39" spans="1:11">
      <c r="A39">
        <v>45</v>
      </c>
      <c r="D39">
        <f>SUM(D3:D38)/36</f>
        <v>48.472222222222221</v>
      </c>
      <c r="E39" s="47">
        <f t="shared" ref="E39:K39" si="4">SUM(E3:E38)/36</f>
        <v>42.222222222222221</v>
      </c>
      <c r="F39" s="47">
        <f t="shared" si="4"/>
        <v>47.916666666666664</v>
      </c>
      <c r="G39" s="47">
        <f t="shared" si="4"/>
        <v>44.305555555555557</v>
      </c>
      <c r="H39" s="47">
        <f t="shared" si="4"/>
        <v>65.694444444444443</v>
      </c>
      <c r="I39" s="47">
        <f t="shared" si="4"/>
        <v>50.416666666666664</v>
      </c>
      <c r="J39" s="47">
        <f t="shared" si="4"/>
        <v>49.837962962962962</v>
      </c>
      <c r="K39" s="47">
        <f t="shared" si="4"/>
        <v>342.3302469135802</v>
      </c>
    </row>
    <row r="40" spans="1:11">
      <c r="A40">
        <v>46</v>
      </c>
      <c r="J40">
        <f t="shared" ref="J40:J62" si="5">SUM(D40:I40)/6</f>
        <v>0</v>
      </c>
      <c r="K40">
        <f t="shared" ref="K40:K62" si="6">SUM((( (D40*4+E40*4+F40*2+G40*2+H40*2+I40*4)/18)/100)*700)</f>
        <v>0</v>
      </c>
    </row>
    <row r="41" spans="1:11">
      <c r="A41">
        <v>47</v>
      </c>
      <c r="J41">
        <f t="shared" si="5"/>
        <v>0</v>
      </c>
      <c r="K41">
        <f t="shared" si="6"/>
        <v>0</v>
      </c>
    </row>
    <row r="42" spans="1:11">
      <c r="A42">
        <v>48</v>
      </c>
      <c r="J42">
        <f t="shared" si="5"/>
        <v>0</v>
      </c>
      <c r="K42">
        <f t="shared" si="6"/>
        <v>0</v>
      </c>
    </row>
    <row r="43" spans="1:11">
      <c r="A43">
        <v>49</v>
      </c>
      <c r="J43">
        <f t="shared" si="5"/>
        <v>0</v>
      </c>
      <c r="K43">
        <f t="shared" si="6"/>
        <v>0</v>
      </c>
    </row>
    <row r="44" spans="1:11">
      <c r="A44">
        <v>50</v>
      </c>
      <c r="J44">
        <f t="shared" si="5"/>
        <v>0</v>
      </c>
      <c r="K44">
        <f t="shared" si="6"/>
        <v>0</v>
      </c>
    </row>
    <row r="45" spans="1:11">
      <c r="A45">
        <v>51</v>
      </c>
      <c r="J45">
        <f t="shared" si="5"/>
        <v>0</v>
      </c>
      <c r="K45">
        <f t="shared" si="6"/>
        <v>0</v>
      </c>
    </row>
    <row r="46" spans="1:11">
      <c r="A46">
        <v>52</v>
      </c>
      <c r="J46">
        <f t="shared" si="5"/>
        <v>0</v>
      </c>
      <c r="K46">
        <f t="shared" si="6"/>
        <v>0</v>
      </c>
    </row>
    <row r="47" spans="1:11">
      <c r="A47">
        <v>53</v>
      </c>
      <c r="J47">
        <f t="shared" si="5"/>
        <v>0</v>
      </c>
      <c r="K47">
        <f t="shared" si="6"/>
        <v>0</v>
      </c>
    </row>
    <row r="48" spans="1:11">
      <c r="A48">
        <v>54</v>
      </c>
      <c r="J48">
        <f t="shared" si="5"/>
        <v>0</v>
      </c>
      <c r="K48">
        <f t="shared" si="6"/>
        <v>0</v>
      </c>
    </row>
    <row r="49" spans="1:11">
      <c r="A49">
        <v>55</v>
      </c>
      <c r="J49">
        <f t="shared" si="5"/>
        <v>0</v>
      </c>
      <c r="K49">
        <f t="shared" si="6"/>
        <v>0</v>
      </c>
    </row>
    <row r="50" spans="1:11">
      <c r="A50">
        <v>56</v>
      </c>
      <c r="J50">
        <f t="shared" si="5"/>
        <v>0</v>
      </c>
      <c r="K50">
        <f t="shared" si="6"/>
        <v>0</v>
      </c>
    </row>
    <row r="51" spans="1:11">
      <c r="A51">
        <v>70</v>
      </c>
      <c r="J51">
        <f t="shared" si="5"/>
        <v>0</v>
      </c>
      <c r="K51">
        <f t="shared" si="6"/>
        <v>0</v>
      </c>
    </row>
    <row r="52" spans="1:11">
      <c r="A52">
        <v>71</v>
      </c>
      <c r="J52">
        <f t="shared" si="5"/>
        <v>0</v>
      </c>
      <c r="K52">
        <f t="shared" si="6"/>
        <v>0</v>
      </c>
    </row>
    <row r="53" spans="1:11">
      <c r="A53">
        <v>72</v>
      </c>
      <c r="J53">
        <f t="shared" si="5"/>
        <v>0</v>
      </c>
      <c r="K53">
        <f t="shared" si="6"/>
        <v>0</v>
      </c>
    </row>
    <row r="54" spans="1:11">
      <c r="A54">
        <v>73</v>
      </c>
      <c r="J54">
        <f t="shared" si="5"/>
        <v>0</v>
      </c>
      <c r="K54">
        <f t="shared" si="6"/>
        <v>0</v>
      </c>
    </row>
    <row r="55" spans="1:11">
      <c r="A55">
        <v>74</v>
      </c>
      <c r="J55">
        <f t="shared" si="5"/>
        <v>0</v>
      </c>
      <c r="K55">
        <f t="shared" si="6"/>
        <v>0</v>
      </c>
    </row>
    <row r="56" spans="1:11">
      <c r="A56">
        <v>75</v>
      </c>
      <c r="J56">
        <f t="shared" si="5"/>
        <v>0</v>
      </c>
      <c r="K56">
        <f t="shared" si="6"/>
        <v>0</v>
      </c>
    </row>
    <row r="57" spans="1:11">
      <c r="A57">
        <v>76</v>
      </c>
      <c r="J57">
        <f t="shared" si="5"/>
        <v>0</v>
      </c>
      <c r="K57">
        <f t="shared" si="6"/>
        <v>0</v>
      </c>
    </row>
    <row r="58" spans="1:11">
      <c r="A58">
        <v>77</v>
      </c>
      <c r="J58">
        <f t="shared" si="5"/>
        <v>0</v>
      </c>
      <c r="K58">
        <f t="shared" si="6"/>
        <v>0</v>
      </c>
    </row>
    <row r="59" spans="1:11">
      <c r="A59">
        <v>78</v>
      </c>
      <c r="J59">
        <f t="shared" si="5"/>
        <v>0</v>
      </c>
      <c r="K59">
        <f t="shared" si="6"/>
        <v>0</v>
      </c>
    </row>
    <row r="60" spans="1:11">
      <c r="A60">
        <v>79</v>
      </c>
      <c r="J60">
        <f t="shared" si="5"/>
        <v>0</v>
      </c>
      <c r="K60">
        <f t="shared" si="6"/>
        <v>0</v>
      </c>
    </row>
    <row r="61" spans="1:11">
      <c r="A61">
        <v>80</v>
      </c>
      <c r="J61">
        <f t="shared" si="5"/>
        <v>0</v>
      </c>
      <c r="K61">
        <f t="shared" si="6"/>
        <v>0</v>
      </c>
    </row>
    <row r="62" spans="1:11">
      <c r="A62">
        <v>81</v>
      </c>
      <c r="J62">
        <f t="shared" si="5"/>
        <v>0</v>
      </c>
      <c r="K62">
        <f t="shared" si="6"/>
        <v>0</v>
      </c>
    </row>
    <row r="63" spans="1:11">
      <c r="A63">
        <v>82</v>
      </c>
      <c r="J63">
        <f t="shared" ref="J63:J94" si="7">SUM(D63:I63)/6</f>
        <v>0</v>
      </c>
      <c r="K63">
        <f t="shared" ref="K63:K94" si="8">SUM((( (D63*4+E63*4+F63*2+G63*2+H63*2+I63*4)/18)/100)*700)</f>
        <v>0</v>
      </c>
    </row>
    <row r="64" spans="1:11">
      <c r="A64">
        <v>113</v>
      </c>
      <c r="J64">
        <f t="shared" si="7"/>
        <v>0</v>
      </c>
      <c r="K64">
        <f t="shared" si="8"/>
        <v>0</v>
      </c>
    </row>
    <row r="65" spans="1:11">
      <c r="A65">
        <v>114</v>
      </c>
      <c r="J65">
        <f t="shared" si="7"/>
        <v>0</v>
      </c>
      <c r="K65">
        <f t="shared" si="8"/>
        <v>0</v>
      </c>
    </row>
    <row r="66" spans="1:11">
      <c r="A66">
        <v>115</v>
      </c>
      <c r="J66">
        <f t="shared" si="7"/>
        <v>0</v>
      </c>
      <c r="K66">
        <f t="shared" si="8"/>
        <v>0</v>
      </c>
    </row>
    <row r="67" spans="1:11">
      <c r="A67">
        <v>116</v>
      </c>
      <c r="J67">
        <f t="shared" si="7"/>
        <v>0</v>
      </c>
      <c r="K67">
        <f t="shared" si="8"/>
        <v>0</v>
      </c>
    </row>
    <row r="68" spans="1:11">
      <c r="A68">
        <v>117</v>
      </c>
      <c r="J68">
        <f t="shared" si="7"/>
        <v>0</v>
      </c>
      <c r="K68">
        <f t="shared" si="8"/>
        <v>0</v>
      </c>
    </row>
    <row r="69" spans="1:11">
      <c r="A69">
        <v>118</v>
      </c>
      <c r="J69">
        <f t="shared" si="7"/>
        <v>0</v>
      </c>
      <c r="K69">
        <f t="shared" si="8"/>
        <v>0</v>
      </c>
    </row>
    <row r="70" spans="1:11">
      <c r="A70">
        <v>119</v>
      </c>
      <c r="J70">
        <f t="shared" si="7"/>
        <v>0</v>
      </c>
      <c r="K70">
        <f t="shared" si="8"/>
        <v>0</v>
      </c>
    </row>
    <row r="71" spans="1:11">
      <c r="A71">
        <v>120</v>
      </c>
      <c r="J71">
        <f t="shared" si="7"/>
        <v>0</v>
      </c>
      <c r="K71">
        <f t="shared" si="8"/>
        <v>0</v>
      </c>
    </row>
    <row r="72" spans="1:11">
      <c r="A72">
        <v>121</v>
      </c>
      <c r="J72">
        <f t="shared" si="7"/>
        <v>0</v>
      </c>
      <c r="K72">
        <f t="shared" si="8"/>
        <v>0</v>
      </c>
    </row>
    <row r="73" spans="1:11">
      <c r="A73">
        <v>122</v>
      </c>
      <c r="J73">
        <f t="shared" si="7"/>
        <v>0</v>
      </c>
      <c r="K73">
        <f t="shared" si="8"/>
        <v>0</v>
      </c>
    </row>
    <row r="74" spans="1:11">
      <c r="A74">
        <v>123</v>
      </c>
      <c r="J74">
        <f t="shared" si="7"/>
        <v>0</v>
      </c>
      <c r="K74">
        <f t="shared" si="8"/>
        <v>0</v>
      </c>
    </row>
    <row r="75" spans="1:11">
      <c r="A75">
        <v>124</v>
      </c>
      <c r="J75">
        <f t="shared" si="7"/>
        <v>0</v>
      </c>
      <c r="K75">
        <f t="shared" si="8"/>
        <v>0</v>
      </c>
    </row>
    <row r="76" spans="1:11">
      <c r="A76">
        <v>125</v>
      </c>
      <c r="J76">
        <f t="shared" si="7"/>
        <v>0</v>
      </c>
      <c r="K76">
        <f t="shared" si="8"/>
        <v>0</v>
      </c>
    </row>
    <row r="77" spans="1:11">
      <c r="A77">
        <v>126</v>
      </c>
      <c r="J77">
        <f t="shared" si="7"/>
        <v>0</v>
      </c>
      <c r="K77">
        <f t="shared" si="8"/>
        <v>0</v>
      </c>
    </row>
    <row r="78" spans="1:11">
      <c r="A78">
        <v>127</v>
      </c>
      <c r="J78">
        <f t="shared" si="7"/>
        <v>0</v>
      </c>
      <c r="K78">
        <f t="shared" si="8"/>
        <v>0</v>
      </c>
    </row>
    <row r="79" spans="1:11">
      <c r="A79">
        <v>128</v>
      </c>
      <c r="J79">
        <f t="shared" si="7"/>
        <v>0</v>
      </c>
      <c r="K79">
        <f t="shared" si="8"/>
        <v>0</v>
      </c>
    </row>
    <row r="80" spans="1:11">
      <c r="A80">
        <v>129</v>
      </c>
      <c r="J80">
        <f t="shared" si="7"/>
        <v>0</v>
      </c>
      <c r="K80">
        <f t="shared" si="8"/>
        <v>0</v>
      </c>
    </row>
    <row r="81" spans="1:11">
      <c r="A81">
        <v>130</v>
      </c>
      <c r="J81">
        <f t="shared" si="7"/>
        <v>0</v>
      </c>
      <c r="K81">
        <f t="shared" si="8"/>
        <v>0</v>
      </c>
    </row>
    <row r="82" spans="1:11">
      <c r="A82">
        <v>131</v>
      </c>
      <c r="J82">
        <f t="shared" si="7"/>
        <v>0</v>
      </c>
      <c r="K82">
        <f t="shared" si="8"/>
        <v>0</v>
      </c>
    </row>
    <row r="83" spans="1:11">
      <c r="A83">
        <v>132</v>
      </c>
      <c r="J83">
        <f t="shared" si="7"/>
        <v>0</v>
      </c>
      <c r="K83">
        <f t="shared" si="8"/>
        <v>0</v>
      </c>
    </row>
    <row r="84" spans="1:11">
      <c r="A84">
        <v>133</v>
      </c>
      <c r="J84">
        <f t="shared" si="7"/>
        <v>0</v>
      </c>
      <c r="K84">
        <f t="shared" si="8"/>
        <v>0</v>
      </c>
    </row>
    <row r="85" spans="1:11">
      <c r="A85">
        <v>134</v>
      </c>
      <c r="J85">
        <f t="shared" si="7"/>
        <v>0</v>
      </c>
      <c r="K85">
        <f t="shared" si="8"/>
        <v>0</v>
      </c>
    </row>
    <row r="86" spans="1:11">
      <c r="A86">
        <v>135</v>
      </c>
      <c r="J86">
        <f t="shared" si="7"/>
        <v>0</v>
      </c>
      <c r="K86">
        <f t="shared" si="8"/>
        <v>0</v>
      </c>
    </row>
    <row r="87" spans="1:11">
      <c r="A87">
        <v>136</v>
      </c>
      <c r="J87">
        <f t="shared" si="7"/>
        <v>0</v>
      </c>
      <c r="K87">
        <f t="shared" si="8"/>
        <v>0</v>
      </c>
    </row>
    <row r="88" spans="1:11">
      <c r="A88">
        <v>137</v>
      </c>
      <c r="J88">
        <f t="shared" si="7"/>
        <v>0</v>
      </c>
      <c r="K88">
        <f t="shared" si="8"/>
        <v>0</v>
      </c>
    </row>
    <row r="89" spans="1:11">
      <c r="A89">
        <v>138</v>
      </c>
      <c r="J89">
        <f t="shared" si="7"/>
        <v>0</v>
      </c>
      <c r="K89">
        <f t="shared" si="8"/>
        <v>0</v>
      </c>
    </row>
    <row r="90" spans="1:11">
      <c r="A90">
        <v>139</v>
      </c>
      <c r="J90">
        <f t="shared" si="7"/>
        <v>0</v>
      </c>
      <c r="K90">
        <f t="shared" si="8"/>
        <v>0</v>
      </c>
    </row>
    <row r="91" spans="1:11">
      <c r="A91">
        <v>140</v>
      </c>
      <c r="J91">
        <f t="shared" si="7"/>
        <v>0</v>
      </c>
      <c r="K91">
        <f t="shared" si="8"/>
        <v>0</v>
      </c>
    </row>
    <row r="92" spans="1:11">
      <c r="A92">
        <v>141</v>
      </c>
      <c r="J92">
        <f t="shared" si="7"/>
        <v>0</v>
      </c>
      <c r="K92">
        <f t="shared" si="8"/>
        <v>0</v>
      </c>
    </row>
    <row r="93" spans="1:11">
      <c r="A93">
        <v>142</v>
      </c>
      <c r="J93">
        <f t="shared" si="7"/>
        <v>0</v>
      </c>
      <c r="K93">
        <f t="shared" si="8"/>
        <v>0</v>
      </c>
    </row>
    <row r="94" spans="1:11">
      <c r="A94">
        <v>143</v>
      </c>
      <c r="J94">
        <f t="shared" si="7"/>
        <v>0</v>
      </c>
      <c r="K94">
        <f t="shared" si="8"/>
        <v>0</v>
      </c>
    </row>
    <row r="95" spans="1:11">
      <c r="A95">
        <v>144</v>
      </c>
      <c r="J95">
        <f t="shared" ref="J95:J109" si="9">SUM(D95:I95)/6</f>
        <v>0</v>
      </c>
      <c r="K95">
        <f t="shared" ref="K95:K109" si="10">SUM((( (D95*4+E95*4+F95*2+G95*2+H95*2+I95*4)/18)/100)*700)</f>
        <v>0</v>
      </c>
    </row>
    <row r="96" spans="1:11">
      <c r="A96">
        <v>145</v>
      </c>
      <c r="J96">
        <f t="shared" si="9"/>
        <v>0</v>
      </c>
      <c r="K96">
        <f t="shared" si="10"/>
        <v>0</v>
      </c>
    </row>
    <row r="97" spans="1:11">
      <c r="A97">
        <v>146</v>
      </c>
      <c r="J97">
        <f t="shared" si="9"/>
        <v>0</v>
      </c>
      <c r="K97">
        <f t="shared" si="10"/>
        <v>0</v>
      </c>
    </row>
    <row r="98" spans="1:11">
      <c r="A98">
        <v>147</v>
      </c>
      <c r="J98">
        <f t="shared" si="9"/>
        <v>0</v>
      </c>
      <c r="K98">
        <f t="shared" si="10"/>
        <v>0</v>
      </c>
    </row>
    <row r="99" spans="1:11">
      <c r="A99">
        <v>148</v>
      </c>
      <c r="J99">
        <f t="shared" si="9"/>
        <v>0</v>
      </c>
      <c r="K99">
        <f t="shared" si="10"/>
        <v>0</v>
      </c>
    </row>
    <row r="100" spans="1:11">
      <c r="A100">
        <v>149</v>
      </c>
      <c r="J100">
        <f t="shared" si="9"/>
        <v>0</v>
      </c>
      <c r="K100">
        <f t="shared" si="10"/>
        <v>0</v>
      </c>
    </row>
    <row r="101" spans="1:11">
      <c r="A101">
        <v>150</v>
      </c>
      <c r="J101">
        <f t="shared" si="9"/>
        <v>0</v>
      </c>
      <c r="K101">
        <f t="shared" si="10"/>
        <v>0</v>
      </c>
    </row>
    <row r="102" spans="1:11">
      <c r="A102">
        <v>151</v>
      </c>
      <c r="J102">
        <f t="shared" si="9"/>
        <v>0</v>
      </c>
      <c r="K102">
        <f t="shared" si="10"/>
        <v>0</v>
      </c>
    </row>
    <row r="103" spans="1:11">
      <c r="A103">
        <v>152</v>
      </c>
      <c r="J103">
        <f t="shared" si="9"/>
        <v>0</v>
      </c>
      <c r="K103">
        <f t="shared" si="10"/>
        <v>0</v>
      </c>
    </row>
    <row r="104" spans="1:11">
      <c r="A104">
        <v>153</v>
      </c>
      <c r="J104">
        <f t="shared" si="9"/>
        <v>0</v>
      </c>
      <c r="K104">
        <f t="shared" si="10"/>
        <v>0</v>
      </c>
    </row>
    <row r="105" spans="1:11">
      <c r="A105">
        <v>154</v>
      </c>
      <c r="J105">
        <f t="shared" si="9"/>
        <v>0</v>
      </c>
      <c r="K105">
        <f t="shared" si="10"/>
        <v>0</v>
      </c>
    </row>
    <row r="106" spans="1:11">
      <c r="A106">
        <v>155</v>
      </c>
      <c r="J106">
        <f t="shared" si="9"/>
        <v>0</v>
      </c>
      <c r="K106">
        <f t="shared" si="10"/>
        <v>0</v>
      </c>
    </row>
    <row r="107" spans="1:11">
      <c r="A107">
        <v>156</v>
      </c>
      <c r="J107">
        <f t="shared" si="9"/>
        <v>0</v>
      </c>
      <c r="K107">
        <f t="shared" si="10"/>
        <v>0</v>
      </c>
    </row>
    <row r="108" spans="1:11">
      <c r="A108">
        <v>157</v>
      </c>
      <c r="J108">
        <f t="shared" si="9"/>
        <v>0</v>
      </c>
      <c r="K108">
        <f t="shared" si="10"/>
        <v>0</v>
      </c>
    </row>
    <row r="109" spans="1:11">
      <c r="A109">
        <v>158</v>
      </c>
      <c r="J109">
        <f t="shared" si="9"/>
        <v>0</v>
      </c>
      <c r="K109">
        <f t="shared" si="10"/>
        <v>0</v>
      </c>
    </row>
  </sheetData>
  <sortState ref="A3:K114">
    <sortCondition descending="1" ref="K1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topLeftCell="A22" workbookViewId="0">
      <selection activeCell="D42" sqref="D42:K4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1700</v>
      </c>
      <c r="D3" s="8">
        <v>5</v>
      </c>
      <c r="E3" s="8">
        <v>10</v>
      </c>
      <c r="F3" s="8">
        <v>20</v>
      </c>
      <c r="G3" s="8">
        <v>40</v>
      </c>
      <c r="H3" s="8">
        <v>35</v>
      </c>
      <c r="I3" s="8">
        <v>20</v>
      </c>
      <c r="J3">
        <f t="shared" ref="J3" si="0">SUM(D3:I3)/6</f>
        <v>21.666666666666668</v>
      </c>
      <c r="K3">
        <f>SUM((( (D3*4+E3*4+F3*2+G3*2+H3*2+I3*4)/18)/100)*700)</f>
        <v>128.33333333333331</v>
      </c>
    </row>
    <row r="4" spans="1:11">
      <c r="A4">
        <v>2</v>
      </c>
      <c r="B4" s="9" t="s">
        <v>1701</v>
      </c>
      <c r="D4" s="8">
        <v>20</v>
      </c>
      <c r="E4" s="8">
        <v>25</v>
      </c>
      <c r="F4" s="8">
        <v>40</v>
      </c>
      <c r="G4" s="8">
        <v>20</v>
      </c>
      <c r="H4" s="8">
        <v>65</v>
      </c>
      <c r="I4" s="8">
        <v>35</v>
      </c>
      <c r="J4" s="47">
        <f t="shared" ref="J4:J41" si="1">SUM(D4:I4)/6</f>
        <v>34.166666666666664</v>
      </c>
      <c r="K4" s="47">
        <f t="shared" ref="K4:K41" si="2">SUM((( (D4*4+E4*4+F4*2+G4*2+H4*2+I4*4)/18)/100)*700)</f>
        <v>221.66666666666666</v>
      </c>
    </row>
    <row r="5" spans="1:11">
      <c r="A5" s="47">
        <v>3</v>
      </c>
      <c r="B5" s="9" t="s">
        <v>1702</v>
      </c>
      <c r="D5" s="8">
        <v>45</v>
      </c>
      <c r="E5" s="8">
        <v>20</v>
      </c>
      <c r="F5" s="8">
        <v>45</v>
      </c>
      <c r="G5" s="8">
        <v>30</v>
      </c>
      <c r="H5" s="8">
        <v>40</v>
      </c>
      <c r="I5" s="8">
        <v>30</v>
      </c>
      <c r="J5" s="47">
        <f t="shared" si="1"/>
        <v>35</v>
      </c>
      <c r="K5" s="47">
        <f t="shared" si="2"/>
        <v>237.2222222222222</v>
      </c>
    </row>
    <row r="6" spans="1:11">
      <c r="A6" s="47">
        <v>4</v>
      </c>
      <c r="B6" s="9" t="s">
        <v>1703</v>
      </c>
      <c r="D6" s="8">
        <v>35</v>
      </c>
      <c r="E6" s="8">
        <v>55</v>
      </c>
      <c r="F6" s="8">
        <v>25</v>
      </c>
      <c r="G6" s="8">
        <v>25</v>
      </c>
      <c r="H6" s="8">
        <v>50</v>
      </c>
      <c r="I6" s="8">
        <v>55</v>
      </c>
      <c r="J6" s="47">
        <f t="shared" si="1"/>
        <v>40.833333333333336</v>
      </c>
      <c r="K6" s="47">
        <f t="shared" si="2"/>
        <v>303.33333333333337</v>
      </c>
    </row>
    <row r="7" spans="1:11">
      <c r="A7" s="47">
        <v>5</v>
      </c>
      <c r="B7" s="9" t="s">
        <v>1704</v>
      </c>
      <c r="D7" s="8">
        <v>45</v>
      </c>
      <c r="E7" s="8">
        <v>35</v>
      </c>
      <c r="F7" s="8">
        <v>40</v>
      </c>
      <c r="G7" s="8">
        <v>45</v>
      </c>
      <c r="H7" s="8">
        <v>65</v>
      </c>
      <c r="I7" s="8">
        <v>45</v>
      </c>
      <c r="J7" s="47">
        <f t="shared" si="1"/>
        <v>45.833333333333336</v>
      </c>
      <c r="K7" s="47">
        <f t="shared" si="2"/>
        <v>311.11111111111109</v>
      </c>
    </row>
    <row r="8" spans="1:11">
      <c r="A8" s="47">
        <v>6</v>
      </c>
      <c r="B8" s="9" t="s">
        <v>1705</v>
      </c>
      <c r="D8" s="8">
        <v>70</v>
      </c>
      <c r="E8" s="8">
        <v>50</v>
      </c>
      <c r="F8" s="8">
        <v>35</v>
      </c>
      <c r="G8" s="8">
        <v>15</v>
      </c>
      <c r="H8" s="8">
        <v>60</v>
      </c>
      <c r="I8" s="8">
        <v>55</v>
      </c>
      <c r="J8" s="47">
        <f t="shared" si="1"/>
        <v>47.5</v>
      </c>
      <c r="K8" s="47">
        <f t="shared" si="2"/>
        <v>357.77777777777783</v>
      </c>
    </row>
    <row r="9" spans="1:11">
      <c r="A9" s="47">
        <v>7</v>
      </c>
      <c r="B9" s="9" t="s">
        <v>1706</v>
      </c>
      <c r="D9" s="8">
        <v>40</v>
      </c>
      <c r="E9" s="8">
        <v>45</v>
      </c>
      <c r="F9" s="8">
        <v>35</v>
      </c>
      <c r="G9" s="8">
        <v>25</v>
      </c>
      <c r="H9" s="8">
        <v>50</v>
      </c>
      <c r="I9" s="8">
        <v>15</v>
      </c>
      <c r="J9" s="47">
        <f t="shared" si="1"/>
        <v>35</v>
      </c>
      <c r="K9" s="47">
        <f t="shared" si="2"/>
        <v>241.11111111111111</v>
      </c>
    </row>
    <row r="10" spans="1:11">
      <c r="A10" s="47">
        <v>8</v>
      </c>
      <c r="B10" s="9" t="s">
        <v>1707</v>
      </c>
      <c r="D10" s="8">
        <v>45</v>
      </c>
      <c r="E10" s="8">
        <v>20</v>
      </c>
      <c r="F10" s="8">
        <v>25</v>
      </c>
      <c r="G10" s="8">
        <v>45</v>
      </c>
      <c r="H10" s="8">
        <v>35</v>
      </c>
      <c r="I10" s="8">
        <v>60</v>
      </c>
      <c r="J10" s="47">
        <f t="shared" si="1"/>
        <v>38.333333333333336</v>
      </c>
      <c r="K10" s="47">
        <f t="shared" si="2"/>
        <v>276.11111111111109</v>
      </c>
    </row>
    <row r="11" spans="1:11">
      <c r="A11" s="47">
        <v>9</v>
      </c>
      <c r="B11" s="9" t="s">
        <v>1708</v>
      </c>
      <c r="D11" s="8">
        <v>30</v>
      </c>
      <c r="E11" s="8">
        <v>80</v>
      </c>
      <c r="F11" s="8">
        <v>30</v>
      </c>
      <c r="G11" s="8">
        <v>25</v>
      </c>
      <c r="H11" s="8">
        <v>75</v>
      </c>
      <c r="I11" s="8">
        <v>35</v>
      </c>
      <c r="J11" s="47">
        <f t="shared" si="1"/>
        <v>45.833333333333336</v>
      </c>
      <c r="K11" s="47">
        <f t="shared" si="2"/>
        <v>326.66666666666663</v>
      </c>
    </row>
    <row r="12" spans="1:11">
      <c r="A12" s="47">
        <v>10</v>
      </c>
      <c r="B12" s="9" t="s">
        <v>1709</v>
      </c>
      <c r="D12" s="8">
        <v>85</v>
      </c>
      <c r="E12" s="8">
        <v>25</v>
      </c>
      <c r="F12" s="8">
        <v>75</v>
      </c>
      <c r="G12" s="8">
        <v>70</v>
      </c>
      <c r="H12" s="8">
        <v>80</v>
      </c>
      <c r="I12" s="8">
        <v>85</v>
      </c>
      <c r="J12" s="47">
        <f t="shared" si="1"/>
        <v>70</v>
      </c>
      <c r="K12" s="47">
        <f t="shared" si="2"/>
        <v>478.33333333333326</v>
      </c>
    </row>
    <row r="13" spans="1:11">
      <c r="A13" s="47">
        <v>11</v>
      </c>
      <c r="B13" s="9" t="s">
        <v>1710</v>
      </c>
      <c r="D13" s="8">
        <v>45</v>
      </c>
      <c r="E13" s="8">
        <v>35</v>
      </c>
      <c r="F13" s="8">
        <v>35</v>
      </c>
      <c r="G13" s="8">
        <v>40</v>
      </c>
      <c r="H13" s="8">
        <v>45</v>
      </c>
      <c r="I13" s="8">
        <v>35</v>
      </c>
      <c r="J13" s="47">
        <f t="shared" si="1"/>
        <v>39.166666666666664</v>
      </c>
      <c r="K13" s="47">
        <f t="shared" si="2"/>
        <v>272.22222222222217</v>
      </c>
    </row>
    <row r="14" spans="1:11">
      <c r="A14" s="47">
        <v>12</v>
      </c>
      <c r="B14" s="9" t="s">
        <v>1711</v>
      </c>
      <c r="D14" s="8">
        <v>75</v>
      </c>
      <c r="E14" s="8">
        <v>55</v>
      </c>
      <c r="F14" s="8">
        <v>60</v>
      </c>
      <c r="G14" s="8">
        <v>95</v>
      </c>
      <c r="H14" s="8">
        <v>65</v>
      </c>
      <c r="I14" s="8">
        <v>35</v>
      </c>
      <c r="J14" s="47">
        <f t="shared" si="1"/>
        <v>64.166666666666671</v>
      </c>
      <c r="K14" s="47">
        <f t="shared" si="2"/>
        <v>427.77777777777783</v>
      </c>
    </row>
    <row r="15" spans="1:11">
      <c r="A15" s="47">
        <v>13</v>
      </c>
      <c r="B15" s="9" t="s">
        <v>1712</v>
      </c>
      <c r="D15" s="8">
        <v>75</v>
      </c>
      <c r="E15" s="8">
        <v>60</v>
      </c>
      <c r="F15" s="8">
        <v>55</v>
      </c>
      <c r="G15" s="8">
        <v>90</v>
      </c>
      <c r="H15" s="8">
        <v>70</v>
      </c>
      <c r="I15" s="8">
        <v>50</v>
      </c>
      <c r="J15" s="47">
        <f t="shared" si="1"/>
        <v>66.666666666666671</v>
      </c>
      <c r="K15" s="47">
        <f t="shared" si="2"/>
        <v>455</v>
      </c>
    </row>
    <row r="16" spans="1:11">
      <c r="A16" s="47">
        <v>14</v>
      </c>
      <c r="B16" s="9" t="s">
        <v>1713</v>
      </c>
      <c r="D16" s="8">
        <v>50</v>
      </c>
      <c r="E16" s="8">
        <v>20</v>
      </c>
      <c r="F16" s="8">
        <v>45</v>
      </c>
      <c r="G16" s="8">
        <v>40</v>
      </c>
      <c r="H16" s="8">
        <v>70</v>
      </c>
      <c r="I16" s="8">
        <v>40</v>
      </c>
      <c r="J16" s="47">
        <f t="shared" si="1"/>
        <v>44.166666666666664</v>
      </c>
      <c r="K16" s="47">
        <f t="shared" si="2"/>
        <v>291.66666666666663</v>
      </c>
    </row>
    <row r="17" spans="1:11">
      <c r="A17" s="47">
        <v>15</v>
      </c>
      <c r="B17" s="9" t="s">
        <v>1714</v>
      </c>
      <c r="D17" s="8">
        <v>15</v>
      </c>
      <c r="E17" s="8">
        <v>20</v>
      </c>
      <c r="F17" s="8">
        <v>35</v>
      </c>
      <c r="G17" s="11"/>
      <c r="H17" s="8">
        <v>20</v>
      </c>
      <c r="I17" s="8">
        <v>20</v>
      </c>
      <c r="J17" s="47">
        <f t="shared" si="1"/>
        <v>18.333333333333332</v>
      </c>
      <c r="K17" s="47">
        <f t="shared" si="2"/>
        <v>128.33333333333331</v>
      </c>
    </row>
    <row r="18" spans="1:11">
      <c r="A18" s="47">
        <v>16</v>
      </c>
      <c r="B18" s="9" t="s">
        <v>1955</v>
      </c>
      <c r="D18" s="8">
        <v>35</v>
      </c>
      <c r="E18" s="8">
        <v>85</v>
      </c>
      <c r="F18" s="8">
        <v>30</v>
      </c>
      <c r="G18" s="8">
        <v>25</v>
      </c>
      <c r="H18" s="8">
        <v>50</v>
      </c>
      <c r="I18" s="8">
        <v>25</v>
      </c>
      <c r="J18" s="47">
        <f t="shared" si="1"/>
        <v>41.666666666666664</v>
      </c>
      <c r="K18" s="47">
        <f t="shared" si="2"/>
        <v>307.22222222222223</v>
      </c>
    </row>
    <row r="19" spans="1:11">
      <c r="A19" s="47">
        <v>17</v>
      </c>
      <c r="B19" s="9" t="s">
        <v>1623</v>
      </c>
      <c r="D19" s="8">
        <v>85</v>
      </c>
      <c r="E19" s="8">
        <v>85</v>
      </c>
      <c r="F19" s="8">
        <v>85</v>
      </c>
      <c r="G19" s="8">
        <v>90</v>
      </c>
      <c r="H19" s="8">
        <v>85</v>
      </c>
      <c r="I19" s="8">
        <v>85</v>
      </c>
      <c r="J19" s="47">
        <f t="shared" si="1"/>
        <v>85.833333333333329</v>
      </c>
      <c r="K19" s="47">
        <f t="shared" si="2"/>
        <v>598.88888888888891</v>
      </c>
    </row>
    <row r="20" spans="1:11">
      <c r="A20" s="47">
        <v>18</v>
      </c>
      <c r="B20" s="9" t="s">
        <v>1715</v>
      </c>
      <c r="D20" s="8">
        <v>65</v>
      </c>
      <c r="E20" s="8">
        <v>45</v>
      </c>
      <c r="F20" s="8">
        <v>65</v>
      </c>
      <c r="G20" s="8">
        <v>65</v>
      </c>
      <c r="H20" s="8">
        <v>70</v>
      </c>
      <c r="I20" s="8">
        <v>50</v>
      </c>
      <c r="J20" s="47">
        <f t="shared" si="1"/>
        <v>60</v>
      </c>
      <c r="K20" s="47">
        <f t="shared" si="2"/>
        <v>404.44444444444446</v>
      </c>
    </row>
    <row r="21" spans="1:11">
      <c r="A21" s="47">
        <v>19</v>
      </c>
      <c r="B21" s="9" t="s">
        <v>1716</v>
      </c>
      <c r="D21" s="8">
        <v>70</v>
      </c>
      <c r="E21" s="8">
        <v>45</v>
      </c>
      <c r="F21" s="8">
        <v>50</v>
      </c>
      <c r="G21" s="8">
        <v>60</v>
      </c>
      <c r="H21" s="8">
        <v>75</v>
      </c>
      <c r="I21" s="8">
        <v>60</v>
      </c>
      <c r="J21" s="47">
        <f t="shared" si="1"/>
        <v>60</v>
      </c>
      <c r="K21" s="47">
        <f t="shared" si="2"/>
        <v>416.11111111111109</v>
      </c>
    </row>
    <row r="22" spans="1:11">
      <c r="A22" s="47">
        <v>20</v>
      </c>
      <c r="B22" s="9" t="s">
        <v>1717</v>
      </c>
      <c r="D22" s="8">
        <v>35</v>
      </c>
      <c r="E22" s="8">
        <v>50</v>
      </c>
      <c r="F22" s="8">
        <v>45</v>
      </c>
      <c r="G22" s="8">
        <v>55</v>
      </c>
      <c r="H22" s="8">
        <v>30</v>
      </c>
      <c r="I22" s="8">
        <v>30</v>
      </c>
      <c r="J22" s="47">
        <f t="shared" si="1"/>
        <v>40.833333333333336</v>
      </c>
      <c r="K22" s="47">
        <f t="shared" si="2"/>
        <v>280</v>
      </c>
    </row>
    <row r="23" spans="1:11">
      <c r="A23" s="47">
        <v>21</v>
      </c>
      <c r="B23" s="9" t="s">
        <v>1718</v>
      </c>
      <c r="D23" s="8">
        <v>95</v>
      </c>
      <c r="E23" s="8">
        <v>30</v>
      </c>
      <c r="F23" s="8">
        <v>90</v>
      </c>
      <c r="G23" s="8">
        <v>55</v>
      </c>
      <c r="H23" s="8">
        <v>95</v>
      </c>
      <c r="I23" s="8">
        <v>60</v>
      </c>
      <c r="J23" s="47">
        <f t="shared" si="1"/>
        <v>70.833333333333329</v>
      </c>
      <c r="K23" s="47">
        <f t="shared" si="2"/>
        <v>474.4444444444444</v>
      </c>
    </row>
    <row r="24" spans="1:11">
      <c r="A24" s="47">
        <v>22</v>
      </c>
      <c r="B24" s="9" t="s">
        <v>1719</v>
      </c>
      <c r="D24" s="8">
        <v>85</v>
      </c>
      <c r="E24" s="8">
        <v>35</v>
      </c>
      <c r="F24" s="8">
        <v>70</v>
      </c>
      <c r="G24" s="8">
        <v>65</v>
      </c>
      <c r="H24" s="8">
        <v>85</v>
      </c>
      <c r="I24" s="8">
        <v>35</v>
      </c>
      <c r="J24" s="47">
        <f t="shared" si="1"/>
        <v>62.5</v>
      </c>
      <c r="K24" s="47">
        <f t="shared" si="2"/>
        <v>412.22222222222223</v>
      </c>
    </row>
    <row r="25" spans="1:11">
      <c r="A25" s="47">
        <v>23</v>
      </c>
      <c r="B25" s="9" t="s">
        <v>1720</v>
      </c>
      <c r="D25" s="8">
        <v>60</v>
      </c>
      <c r="E25" s="8">
        <v>50</v>
      </c>
      <c r="F25" s="8">
        <v>80</v>
      </c>
      <c r="G25" s="8">
        <v>50</v>
      </c>
      <c r="H25" s="8">
        <v>80</v>
      </c>
      <c r="I25" s="8">
        <v>25</v>
      </c>
      <c r="J25" s="47">
        <f t="shared" si="1"/>
        <v>57.5</v>
      </c>
      <c r="K25" s="47">
        <f t="shared" si="2"/>
        <v>373.33333333333331</v>
      </c>
    </row>
    <row r="26" spans="1:11">
      <c r="A26" s="47">
        <v>24</v>
      </c>
      <c r="B26" s="9" t="s">
        <v>1721</v>
      </c>
      <c r="D26" s="8">
        <v>50</v>
      </c>
      <c r="E26" s="8">
        <v>65</v>
      </c>
      <c r="F26" s="8">
        <v>60</v>
      </c>
      <c r="G26" s="8">
        <v>35</v>
      </c>
      <c r="H26" s="8">
        <v>50</v>
      </c>
      <c r="I26" s="8">
        <v>30</v>
      </c>
      <c r="J26" s="47">
        <f t="shared" si="1"/>
        <v>48.333333333333336</v>
      </c>
      <c r="K26" s="47">
        <f t="shared" si="2"/>
        <v>338.33333333333331</v>
      </c>
    </row>
    <row r="27" spans="1:11">
      <c r="A27" s="47">
        <v>25</v>
      </c>
      <c r="B27" s="9" t="s">
        <v>1722</v>
      </c>
      <c r="D27" s="8">
        <v>65</v>
      </c>
      <c r="E27" s="8">
        <v>35</v>
      </c>
      <c r="F27" s="8">
        <v>80</v>
      </c>
      <c r="G27" s="8">
        <v>40</v>
      </c>
      <c r="H27" s="8">
        <v>75</v>
      </c>
      <c r="I27" s="8">
        <v>75</v>
      </c>
      <c r="J27" s="47">
        <f t="shared" si="1"/>
        <v>61.666666666666664</v>
      </c>
      <c r="K27" s="47">
        <f t="shared" si="2"/>
        <v>423.88888888888891</v>
      </c>
    </row>
    <row r="28" spans="1:11">
      <c r="A28" s="47">
        <v>26</v>
      </c>
      <c r="B28" s="9" t="s">
        <v>465</v>
      </c>
      <c r="D28" s="8">
        <v>70</v>
      </c>
      <c r="E28" s="8">
        <v>25</v>
      </c>
      <c r="F28" s="8">
        <v>35</v>
      </c>
      <c r="G28" s="8">
        <v>55</v>
      </c>
      <c r="H28" s="8">
        <v>50</v>
      </c>
      <c r="I28" s="8">
        <v>20</v>
      </c>
      <c r="J28" s="47">
        <f t="shared" si="1"/>
        <v>42.5</v>
      </c>
      <c r="K28" s="47">
        <f t="shared" si="2"/>
        <v>287.77777777777783</v>
      </c>
    </row>
    <row r="29" spans="1:11">
      <c r="A29" s="47">
        <v>27</v>
      </c>
      <c r="B29" s="9" t="s">
        <v>1723</v>
      </c>
      <c r="D29" s="8">
        <v>30</v>
      </c>
      <c r="E29" s="8">
        <v>25</v>
      </c>
      <c r="F29" s="8">
        <v>25</v>
      </c>
      <c r="G29" s="8">
        <v>25</v>
      </c>
      <c r="H29" s="8">
        <v>40</v>
      </c>
      <c r="I29" s="8">
        <v>30</v>
      </c>
      <c r="J29" s="47">
        <f t="shared" si="1"/>
        <v>29.166666666666668</v>
      </c>
      <c r="K29" s="47">
        <f t="shared" si="2"/>
        <v>202.22222222222223</v>
      </c>
    </row>
    <row r="30" spans="1:11">
      <c r="A30" s="47">
        <v>28</v>
      </c>
      <c r="B30" s="9" t="s">
        <v>1724</v>
      </c>
      <c r="D30" s="8">
        <v>30</v>
      </c>
      <c r="E30" s="8">
        <v>45</v>
      </c>
      <c r="F30" s="8">
        <v>25</v>
      </c>
      <c r="G30" s="8">
        <v>25</v>
      </c>
      <c r="H30" s="8">
        <v>50</v>
      </c>
      <c r="I30" s="8">
        <v>20</v>
      </c>
      <c r="J30" s="47">
        <f t="shared" si="1"/>
        <v>32.5</v>
      </c>
      <c r="K30" s="47">
        <f t="shared" si="2"/>
        <v>225.55555555555554</v>
      </c>
    </row>
    <row r="31" spans="1:11">
      <c r="A31" s="47">
        <v>29</v>
      </c>
      <c r="B31" s="9" t="s">
        <v>1725</v>
      </c>
      <c r="D31" s="8">
        <v>75</v>
      </c>
      <c r="E31" s="8">
        <v>20</v>
      </c>
      <c r="F31" s="8">
        <v>80</v>
      </c>
      <c r="G31" s="8">
        <v>70</v>
      </c>
      <c r="H31" s="8">
        <v>90</v>
      </c>
      <c r="I31" s="8">
        <v>75</v>
      </c>
      <c r="J31" s="47">
        <f t="shared" si="1"/>
        <v>68.333333333333329</v>
      </c>
      <c r="K31" s="47">
        <f t="shared" si="2"/>
        <v>451.11111111111109</v>
      </c>
    </row>
    <row r="32" spans="1:11">
      <c r="A32" s="47">
        <v>30</v>
      </c>
      <c r="B32" s="9" t="s">
        <v>1726</v>
      </c>
      <c r="D32" s="8">
        <v>40</v>
      </c>
      <c r="E32" s="8">
        <v>40</v>
      </c>
      <c r="F32" s="8">
        <v>40</v>
      </c>
      <c r="G32" s="8">
        <v>20</v>
      </c>
      <c r="H32" s="8">
        <v>70</v>
      </c>
      <c r="I32" s="8">
        <v>40</v>
      </c>
      <c r="J32" s="47">
        <f t="shared" si="1"/>
        <v>41.666666666666664</v>
      </c>
      <c r="K32" s="47">
        <f t="shared" si="2"/>
        <v>287.77777777777783</v>
      </c>
    </row>
    <row r="33" spans="1:11">
      <c r="A33" s="47">
        <v>31</v>
      </c>
      <c r="B33" s="9" t="s">
        <v>1727</v>
      </c>
      <c r="D33" s="8">
        <v>45</v>
      </c>
      <c r="E33" s="8">
        <v>45</v>
      </c>
      <c r="F33" s="8">
        <v>65</v>
      </c>
      <c r="G33" s="8">
        <v>25</v>
      </c>
      <c r="H33" s="8">
        <v>75</v>
      </c>
      <c r="I33" s="8">
        <v>55</v>
      </c>
      <c r="J33" s="47">
        <f t="shared" si="1"/>
        <v>51.666666666666664</v>
      </c>
      <c r="K33" s="47">
        <f t="shared" si="2"/>
        <v>353.88888888888886</v>
      </c>
    </row>
    <row r="34" spans="1:11">
      <c r="A34" s="47">
        <v>32</v>
      </c>
      <c r="B34" s="9" t="s">
        <v>905</v>
      </c>
      <c r="D34" s="8">
        <v>30</v>
      </c>
      <c r="E34" s="8">
        <v>20</v>
      </c>
      <c r="F34" s="8">
        <v>20</v>
      </c>
      <c r="G34" s="8">
        <v>35</v>
      </c>
      <c r="H34" s="8">
        <v>50</v>
      </c>
      <c r="I34" s="8">
        <v>45</v>
      </c>
      <c r="J34" s="47">
        <f t="shared" si="1"/>
        <v>33.333333333333336</v>
      </c>
      <c r="K34" s="47">
        <f t="shared" si="2"/>
        <v>229.44444444444446</v>
      </c>
    </row>
    <row r="35" spans="1:11">
      <c r="A35" s="47">
        <v>33</v>
      </c>
      <c r="B35" s="9" t="s">
        <v>1728</v>
      </c>
      <c r="D35" s="8">
        <v>50</v>
      </c>
      <c r="E35" s="8">
        <v>25</v>
      </c>
      <c r="F35" s="8">
        <v>35</v>
      </c>
      <c r="G35" s="8">
        <v>25</v>
      </c>
      <c r="H35" s="8">
        <v>60</v>
      </c>
      <c r="I35" s="8">
        <v>35</v>
      </c>
      <c r="J35" s="47">
        <f t="shared" si="1"/>
        <v>38.333333333333336</v>
      </c>
      <c r="K35" s="47">
        <f t="shared" si="2"/>
        <v>264.44444444444446</v>
      </c>
    </row>
    <row r="36" spans="1:11">
      <c r="A36" s="47">
        <v>34</v>
      </c>
      <c r="B36" s="9" t="s">
        <v>1729</v>
      </c>
      <c r="D36" s="8">
        <v>40</v>
      </c>
      <c r="E36" s="8">
        <v>30</v>
      </c>
      <c r="F36" s="8">
        <v>35</v>
      </c>
      <c r="G36" s="8">
        <v>40</v>
      </c>
      <c r="H36" s="8">
        <v>40</v>
      </c>
      <c r="I36" s="8">
        <v>40</v>
      </c>
      <c r="J36" s="47">
        <f t="shared" si="1"/>
        <v>37.5</v>
      </c>
      <c r="K36" s="47">
        <f t="shared" si="2"/>
        <v>260.55555555555554</v>
      </c>
    </row>
    <row r="37" spans="1:11">
      <c r="A37" s="47">
        <v>35</v>
      </c>
      <c r="B37" s="9" t="s">
        <v>1730</v>
      </c>
      <c r="D37" s="8">
        <v>45</v>
      </c>
      <c r="E37" s="8">
        <v>20</v>
      </c>
      <c r="F37" s="8">
        <v>50</v>
      </c>
      <c r="G37" s="8">
        <v>35</v>
      </c>
      <c r="H37" s="8">
        <v>60</v>
      </c>
      <c r="I37" s="8">
        <v>30</v>
      </c>
      <c r="J37" s="47">
        <f t="shared" si="1"/>
        <v>40</v>
      </c>
      <c r="K37" s="47">
        <f t="shared" si="2"/>
        <v>260.55555555555554</v>
      </c>
    </row>
    <row r="38" spans="1:11">
      <c r="A38" s="47">
        <v>36</v>
      </c>
      <c r="B38" s="9" t="s">
        <v>1731</v>
      </c>
      <c r="D38" s="8">
        <v>20</v>
      </c>
      <c r="E38" s="8">
        <v>35</v>
      </c>
      <c r="F38" s="8">
        <v>15</v>
      </c>
      <c r="G38" s="8">
        <v>45</v>
      </c>
      <c r="H38" s="8">
        <v>25</v>
      </c>
      <c r="I38" s="8">
        <v>25</v>
      </c>
      <c r="J38" s="47">
        <f t="shared" si="1"/>
        <v>27.5</v>
      </c>
      <c r="K38" s="47">
        <f t="shared" si="2"/>
        <v>190.55555555555554</v>
      </c>
    </row>
    <row r="39" spans="1:11">
      <c r="A39" s="47">
        <v>37</v>
      </c>
      <c r="B39" s="9" t="s">
        <v>1732</v>
      </c>
      <c r="D39" s="8">
        <v>40</v>
      </c>
      <c r="E39" s="8">
        <v>35</v>
      </c>
      <c r="F39" s="8">
        <v>20</v>
      </c>
      <c r="G39" s="8">
        <v>5</v>
      </c>
      <c r="H39" s="8">
        <v>50</v>
      </c>
      <c r="I39" s="8">
        <v>45</v>
      </c>
      <c r="J39" s="47">
        <f t="shared" si="1"/>
        <v>32.5</v>
      </c>
      <c r="K39" s="47">
        <f t="shared" si="2"/>
        <v>244.99999999999997</v>
      </c>
    </row>
    <row r="40" spans="1:11">
      <c r="A40" s="47">
        <v>38</v>
      </c>
      <c r="B40" s="9" t="s">
        <v>1733</v>
      </c>
      <c r="D40" s="8">
        <v>25</v>
      </c>
      <c r="E40" s="8">
        <v>15</v>
      </c>
      <c r="F40" s="8">
        <v>15</v>
      </c>
      <c r="G40" s="8">
        <v>35</v>
      </c>
      <c r="H40" s="8">
        <v>50</v>
      </c>
      <c r="I40" s="8">
        <v>15</v>
      </c>
      <c r="J40" s="47">
        <f t="shared" si="1"/>
        <v>25.833333333333332</v>
      </c>
      <c r="K40" s="47">
        <f t="shared" si="2"/>
        <v>163.33333333333331</v>
      </c>
    </row>
    <row r="41" spans="1:11">
      <c r="A41" s="47">
        <v>39</v>
      </c>
      <c r="B41" s="9" t="s">
        <v>1734</v>
      </c>
      <c r="D41" s="8">
        <v>15</v>
      </c>
      <c r="E41" s="8">
        <v>53</v>
      </c>
      <c r="F41" s="8">
        <v>35</v>
      </c>
      <c r="G41" s="8">
        <v>50</v>
      </c>
      <c r="H41" s="8">
        <v>30</v>
      </c>
      <c r="I41" s="8">
        <v>10</v>
      </c>
      <c r="J41" s="47">
        <f t="shared" si="1"/>
        <v>32.166666666666664</v>
      </c>
      <c r="K41" s="47">
        <f t="shared" si="2"/>
        <v>210.77777777777777</v>
      </c>
    </row>
    <row r="42" spans="1:11">
      <c r="A42">
        <v>41</v>
      </c>
      <c r="D42" s="51">
        <f>SUM(D3:D41)/39</f>
        <v>48.205128205128204</v>
      </c>
      <c r="E42" s="51">
        <f t="shared" ref="E42:K42" si="3">SUM(E3:E41)/39</f>
        <v>38.794871794871796</v>
      </c>
      <c r="F42" s="51">
        <f t="shared" si="3"/>
        <v>44.871794871794869</v>
      </c>
      <c r="G42" s="51">
        <f t="shared" si="3"/>
        <v>41.92307692307692</v>
      </c>
      <c r="H42" s="51">
        <f t="shared" si="3"/>
        <v>57.948717948717949</v>
      </c>
      <c r="I42" s="51">
        <f t="shared" si="3"/>
        <v>40.384615384615387</v>
      </c>
      <c r="J42" s="51">
        <f t="shared" si="3"/>
        <v>45.354700854700859</v>
      </c>
      <c r="K42" s="51">
        <f t="shared" si="3"/>
        <v>310.73219373219365</v>
      </c>
    </row>
    <row r="43" spans="1:11">
      <c r="A43">
        <v>43</v>
      </c>
      <c r="J43">
        <f t="shared" ref="J43:J53" si="4">SUM(D43:I43)/6</f>
        <v>0</v>
      </c>
      <c r="K43">
        <f t="shared" ref="K43:K53" si="5">SUM((( (D43*4+E43*4+F43*2+G43*2+H43*2+I43*4)/18)/100)*700)</f>
        <v>0</v>
      </c>
    </row>
    <row r="44" spans="1:11">
      <c r="A44">
        <v>45</v>
      </c>
      <c r="J44">
        <f t="shared" si="4"/>
        <v>0</v>
      </c>
      <c r="K44">
        <f t="shared" si="5"/>
        <v>0</v>
      </c>
    </row>
    <row r="45" spans="1:11">
      <c r="A45">
        <v>47</v>
      </c>
      <c r="J45">
        <f t="shared" si="4"/>
        <v>0</v>
      </c>
      <c r="K45">
        <f t="shared" si="5"/>
        <v>0</v>
      </c>
    </row>
    <row r="46" spans="1:11">
      <c r="A46">
        <v>49</v>
      </c>
      <c r="J46">
        <f t="shared" si="4"/>
        <v>0</v>
      </c>
      <c r="K46">
        <f t="shared" si="5"/>
        <v>0</v>
      </c>
    </row>
    <row r="47" spans="1:11">
      <c r="A47">
        <v>51</v>
      </c>
      <c r="J47">
        <f t="shared" si="4"/>
        <v>0</v>
      </c>
      <c r="K47">
        <f t="shared" si="5"/>
        <v>0</v>
      </c>
    </row>
    <row r="48" spans="1:11">
      <c r="A48">
        <v>53</v>
      </c>
      <c r="J48">
        <f t="shared" si="4"/>
        <v>0</v>
      </c>
      <c r="K48">
        <f t="shared" si="5"/>
        <v>0</v>
      </c>
    </row>
    <row r="49" spans="1:11">
      <c r="A49">
        <v>55</v>
      </c>
      <c r="J49">
        <f t="shared" si="4"/>
        <v>0</v>
      </c>
      <c r="K49">
        <f t="shared" si="5"/>
        <v>0</v>
      </c>
    </row>
    <row r="50" spans="1:11">
      <c r="A50">
        <v>57</v>
      </c>
      <c r="J50">
        <f t="shared" si="4"/>
        <v>0</v>
      </c>
      <c r="K50">
        <f t="shared" si="5"/>
        <v>0</v>
      </c>
    </row>
    <row r="51" spans="1:11">
      <c r="A51">
        <v>59</v>
      </c>
      <c r="J51">
        <f t="shared" si="4"/>
        <v>0</v>
      </c>
      <c r="K51">
        <f t="shared" si="5"/>
        <v>0</v>
      </c>
    </row>
    <row r="52" spans="1:11">
      <c r="A52">
        <v>61</v>
      </c>
      <c r="J52">
        <f t="shared" si="4"/>
        <v>0</v>
      </c>
      <c r="K52">
        <f t="shared" si="5"/>
        <v>0</v>
      </c>
    </row>
    <row r="53" spans="1:11">
      <c r="A53">
        <v>63</v>
      </c>
      <c r="J53">
        <f t="shared" si="4"/>
        <v>0</v>
      </c>
      <c r="K53">
        <f t="shared" si="5"/>
        <v>0</v>
      </c>
    </row>
  </sheetData>
  <sortState ref="A3:K54">
    <sortCondition descending="1" ref="K1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1736</v>
      </c>
      <c r="D3" s="8">
        <v>40</v>
      </c>
      <c r="E3" s="8">
        <v>40</v>
      </c>
      <c r="F3" s="8">
        <v>65</v>
      </c>
      <c r="G3" s="8">
        <v>55</v>
      </c>
      <c r="H3" s="8">
        <v>50</v>
      </c>
      <c r="I3" s="8">
        <v>65</v>
      </c>
      <c r="J3">
        <f t="shared" ref="J3:J34" si="0">SUM(D3:I3)/6</f>
        <v>52.5</v>
      </c>
      <c r="K3">
        <f t="shared" ref="K3:K34" si="1">SUM((( (D3*4+E3*4+F3*2+G3*2+H3*2+I3*4)/18)/100)*700)</f>
        <v>357.77777777777783</v>
      </c>
    </row>
    <row r="4" spans="1:11">
      <c r="A4">
        <v>2</v>
      </c>
      <c r="B4" s="9" t="s">
        <v>1737</v>
      </c>
      <c r="D4" s="8">
        <v>50</v>
      </c>
      <c r="E4" s="8">
        <v>55</v>
      </c>
      <c r="F4" s="8">
        <v>65</v>
      </c>
      <c r="G4" s="8">
        <v>35</v>
      </c>
      <c r="H4" s="8">
        <v>40</v>
      </c>
      <c r="I4" s="8">
        <v>80</v>
      </c>
      <c r="J4" s="47">
        <f t="shared" ref="J4:J27" si="2">SUM(D4:I4)/6</f>
        <v>54.166666666666664</v>
      </c>
      <c r="K4" s="47">
        <f t="shared" ref="K4:K27" si="3">SUM((( (D4*4+E4*4+F4*2+G4*2+H4*2+I4*4)/18)/100)*700)</f>
        <v>396.66666666666663</v>
      </c>
    </row>
    <row r="5" spans="1:11">
      <c r="A5" s="47">
        <v>3</v>
      </c>
      <c r="B5" s="9" t="s">
        <v>1738</v>
      </c>
      <c r="D5" s="8">
        <v>90</v>
      </c>
      <c r="E5" s="8">
        <v>45</v>
      </c>
      <c r="F5" s="8">
        <v>80</v>
      </c>
      <c r="G5" s="8">
        <v>95</v>
      </c>
      <c r="H5" s="8">
        <v>95</v>
      </c>
      <c r="I5" s="8">
        <v>70</v>
      </c>
      <c r="J5" s="47">
        <f t="shared" si="2"/>
        <v>79.166666666666671</v>
      </c>
      <c r="K5" s="47">
        <f t="shared" si="3"/>
        <v>528.88888888888891</v>
      </c>
    </row>
    <row r="6" spans="1:11">
      <c r="A6" s="47">
        <v>4</v>
      </c>
      <c r="B6" s="9" t="s">
        <v>1739</v>
      </c>
      <c r="D6" s="8">
        <v>40</v>
      </c>
      <c r="E6" s="8">
        <v>55</v>
      </c>
      <c r="F6" s="8">
        <v>60</v>
      </c>
      <c r="G6" s="8">
        <v>20</v>
      </c>
      <c r="H6" s="8">
        <v>75</v>
      </c>
      <c r="I6" s="8">
        <v>65</v>
      </c>
      <c r="J6" s="47">
        <f t="shared" si="2"/>
        <v>52.5</v>
      </c>
      <c r="K6" s="47">
        <f t="shared" si="3"/>
        <v>369.44444444444446</v>
      </c>
    </row>
    <row r="7" spans="1:11">
      <c r="A7" s="47">
        <v>5</v>
      </c>
      <c r="B7" s="9" t="s">
        <v>1740</v>
      </c>
      <c r="D7" s="8">
        <v>80</v>
      </c>
      <c r="E7" s="8">
        <v>65</v>
      </c>
      <c r="F7" s="8">
        <v>75</v>
      </c>
      <c r="G7" s="8">
        <v>55</v>
      </c>
      <c r="H7" s="8">
        <v>90</v>
      </c>
      <c r="I7" s="8">
        <v>85</v>
      </c>
      <c r="J7" s="47">
        <f t="shared" si="2"/>
        <v>75</v>
      </c>
      <c r="K7" s="47">
        <f t="shared" si="3"/>
        <v>528.88888888888891</v>
      </c>
    </row>
    <row r="8" spans="1:11">
      <c r="A8" s="47">
        <v>6</v>
      </c>
      <c r="B8" s="9" t="s">
        <v>1741</v>
      </c>
      <c r="D8" s="8">
        <v>80</v>
      </c>
      <c r="E8" s="8">
        <v>55</v>
      </c>
      <c r="F8" s="8">
        <v>90</v>
      </c>
      <c r="G8" s="8">
        <v>55</v>
      </c>
      <c r="H8" s="8">
        <v>70</v>
      </c>
      <c r="I8" s="8">
        <v>75</v>
      </c>
      <c r="J8" s="47">
        <f t="shared" si="2"/>
        <v>70.833333333333329</v>
      </c>
      <c r="K8" s="47">
        <f t="shared" si="3"/>
        <v>493.88888888888891</v>
      </c>
    </row>
    <row r="9" spans="1:11">
      <c r="A9" s="47">
        <v>7</v>
      </c>
      <c r="B9" s="9" t="s">
        <v>1742</v>
      </c>
      <c r="D9" s="8">
        <v>85</v>
      </c>
      <c r="E9" s="8">
        <v>75</v>
      </c>
      <c r="F9" s="8">
        <v>85</v>
      </c>
      <c r="G9" s="8">
        <v>55</v>
      </c>
      <c r="H9" s="8">
        <v>75</v>
      </c>
      <c r="I9" s="8">
        <v>75</v>
      </c>
      <c r="J9" s="47">
        <f t="shared" si="2"/>
        <v>75</v>
      </c>
      <c r="K9" s="47">
        <f t="shared" si="3"/>
        <v>532.77777777777783</v>
      </c>
    </row>
    <row r="10" spans="1:11">
      <c r="A10" s="47">
        <v>8</v>
      </c>
      <c r="B10" s="9" t="s">
        <v>1743</v>
      </c>
      <c r="D10" s="8">
        <v>30</v>
      </c>
      <c r="E10" s="8">
        <v>45</v>
      </c>
      <c r="F10" s="8">
        <v>70</v>
      </c>
      <c r="G10" s="8">
        <v>55</v>
      </c>
      <c r="H10" s="8">
        <v>45</v>
      </c>
      <c r="I10" s="8">
        <v>70</v>
      </c>
      <c r="J10" s="47">
        <f t="shared" si="2"/>
        <v>52.5</v>
      </c>
      <c r="K10" s="47">
        <f t="shared" si="3"/>
        <v>357.77777777777783</v>
      </c>
    </row>
    <row r="11" spans="1:11">
      <c r="A11" s="47">
        <v>9</v>
      </c>
      <c r="B11" s="9" t="s">
        <v>1744</v>
      </c>
      <c r="D11" s="8">
        <v>60</v>
      </c>
      <c r="E11" s="8">
        <v>50</v>
      </c>
      <c r="F11" s="8">
        <v>85</v>
      </c>
      <c r="G11" s="8">
        <v>45</v>
      </c>
      <c r="H11" s="8">
        <v>75</v>
      </c>
      <c r="I11" s="8">
        <v>75</v>
      </c>
      <c r="J11" s="47">
        <f t="shared" si="2"/>
        <v>65</v>
      </c>
      <c r="K11" s="47">
        <f t="shared" si="3"/>
        <v>447.22222222222217</v>
      </c>
    </row>
    <row r="12" spans="1:11">
      <c r="A12" s="47">
        <v>10</v>
      </c>
      <c r="B12" s="9" t="s">
        <v>1745</v>
      </c>
      <c r="D12" s="8">
        <v>95</v>
      </c>
      <c r="E12" s="8">
        <v>100</v>
      </c>
      <c r="F12" s="8">
        <v>95</v>
      </c>
      <c r="G12" s="8">
        <v>90</v>
      </c>
      <c r="H12" s="8">
        <v>100</v>
      </c>
      <c r="I12" s="8">
        <v>95</v>
      </c>
      <c r="J12" s="47">
        <f t="shared" si="2"/>
        <v>95.833333333333329</v>
      </c>
      <c r="K12" s="47">
        <f t="shared" si="3"/>
        <v>672.77777777777783</v>
      </c>
    </row>
    <row r="13" spans="1:11">
      <c r="A13" s="47">
        <v>11</v>
      </c>
      <c r="B13" s="9" t="s">
        <v>1746</v>
      </c>
      <c r="D13" s="8">
        <v>95</v>
      </c>
      <c r="E13" s="8">
        <v>65</v>
      </c>
      <c r="F13" s="8">
        <v>85</v>
      </c>
      <c r="G13" s="8">
        <v>55</v>
      </c>
      <c r="H13" s="8">
        <v>90</v>
      </c>
      <c r="I13" s="8">
        <v>95</v>
      </c>
      <c r="J13" s="47">
        <f t="shared" si="2"/>
        <v>80.833333333333329</v>
      </c>
      <c r="K13" s="47">
        <f t="shared" si="3"/>
        <v>575.55555555555566</v>
      </c>
    </row>
    <row r="14" spans="1:11">
      <c r="A14" s="47">
        <v>12</v>
      </c>
      <c r="B14" s="9" t="s">
        <v>1747</v>
      </c>
      <c r="D14" s="8">
        <v>65</v>
      </c>
      <c r="E14" s="8">
        <v>70</v>
      </c>
      <c r="F14" s="8">
        <v>85</v>
      </c>
      <c r="G14" s="8">
        <v>70</v>
      </c>
      <c r="H14" s="8">
        <v>75</v>
      </c>
      <c r="I14" s="8">
        <v>90</v>
      </c>
      <c r="J14" s="47">
        <f t="shared" si="2"/>
        <v>75.833333333333329</v>
      </c>
      <c r="K14" s="47">
        <f t="shared" si="3"/>
        <v>528.88888888888891</v>
      </c>
    </row>
    <row r="15" spans="1:11">
      <c r="A15" s="47">
        <v>13</v>
      </c>
      <c r="B15" s="9" t="s">
        <v>1748</v>
      </c>
      <c r="D15" s="8">
        <v>65</v>
      </c>
      <c r="E15" s="8">
        <v>40</v>
      </c>
      <c r="F15" s="8">
        <v>45</v>
      </c>
      <c r="G15" s="8">
        <v>40</v>
      </c>
      <c r="H15" s="8">
        <v>70</v>
      </c>
      <c r="I15" s="8">
        <v>25</v>
      </c>
      <c r="J15" s="47">
        <f t="shared" si="2"/>
        <v>47.5</v>
      </c>
      <c r="K15" s="47">
        <f t="shared" si="3"/>
        <v>322.77777777777777</v>
      </c>
    </row>
    <row r="16" spans="1:11">
      <c r="A16" s="47">
        <v>14</v>
      </c>
      <c r="B16" s="9" t="s">
        <v>1749</v>
      </c>
      <c r="D16" s="8">
        <v>50</v>
      </c>
      <c r="E16" s="8">
        <v>55</v>
      </c>
      <c r="F16" s="8">
        <v>80</v>
      </c>
      <c r="G16" s="8">
        <v>50</v>
      </c>
      <c r="H16" s="8">
        <v>50</v>
      </c>
      <c r="I16" s="8">
        <v>75</v>
      </c>
      <c r="J16" s="47">
        <f t="shared" si="2"/>
        <v>60</v>
      </c>
      <c r="K16" s="47">
        <f t="shared" si="3"/>
        <v>420</v>
      </c>
    </row>
    <row r="17" spans="1:11">
      <c r="A17" s="47">
        <v>15</v>
      </c>
      <c r="B17" s="9" t="s">
        <v>1750</v>
      </c>
      <c r="D17" s="8">
        <v>55</v>
      </c>
      <c r="E17" s="8">
        <v>70</v>
      </c>
      <c r="F17" s="8">
        <v>70</v>
      </c>
      <c r="G17" s="8">
        <v>40</v>
      </c>
      <c r="H17" s="8">
        <v>65</v>
      </c>
      <c r="I17" s="8">
        <v>90</v>
      </c>
      <c r="J17" s="47">
        <f t="shared" si="2"/>
        <v>65</v>
      </c>
      <c r="K17" s="47">
        <f t="shared" si="3"/>
        <v>470.5555555555556</v>
      </c>
    </row>
    <row r="18" spans="1:11">
      <c r="A18" s="47">
        <v>16</v>
      </c>
      <c r="B18" s="9" t="s">
        <v>180</v>
      </c>
      <c r="D18" s="8">
        <v>100</v>
      </c>
      <c r="E18" s="8">
        <v>60</v>
      </c>
      <c r="F18" s="8">
        <v>95</v>
      </c>
      <c r="G18" s="8">
        <v>80</v>
      </c>
      <c r="H18" s="8">
        <v>90</v>
      </c>
      <c r="I18" s="8">
        <v>80</v>
      </c>
      <c r="J18" s="47">
        <f t="shared" si="2"/>
        <v>84.166666666666671</v>
      </c>
      <c r="K18" s="47">
        <f t="shared" si="3"/>
        <v>579.44444444444446</v>
      </c>
    </row>
    <row r="19" spans="1:11">
      <c r="A19" s="47">
        <v>17</v>
      </c>
      <c r="B19" s="9" t="s">
        <v>1751</v>
      </c>
      <c r="D19" s="8">
        <v>55</v>
      </c>
      <c r="E19" s="8">
        <v>35</v>
      </c>
      <c r="F19" s="8">
        <v>50</v>
      </c>
      <c r="G19" s="8">
        <v>35</v>
      </c>
      <c r="H19" s="8">
        <v>40</v>
      </c>
      <c r="I19" s="8">
        <v>60</v>
      </c>
      <c r="J19" s="47">
        <f t="shared" si="2"/>
        <v>45.833333333333336</v>
      </c>
      <c r="K19" s="47">
        <f t="shared" si="3"/>
        <v>330.55555555555554</v>
      </c>
    </row>
    <row r="20" spans="1:11">
      <c r="A20" s="47">
        <v>18</v>
      </c>
      <c r="B20" s="9" t="s">
        <v>1752</v>
      </c>
      <c r="D20" s="8">
        <v>70</v>
      </c>
      <c r="E20" s="8">
        <v>35</v>
      </c>
      <c r="F20" s="8">
        <v>50</v>
      </c>
      <c r="G20" s="8">
        <v>50</v>
      </c>
      <c r="H20" s="8">
        <v>70</v>
      </c>
      <c r="I20" s="8">
        <v>30</v>
      </c>
      <c r="J20" s="47">
        <f t="shared" si="2"/>
        <v>50.833333333333336</v>
      </c>
      <c r="K20" s="47">
        <f t="shared" si="3"/>
        <v>342.22222222222223</v>
      </c>
    </row>
    <row r="21" spans="1:11">
      <c r="A21" s="47">
        <v>19</v>
      </c>
      <c r="B21" s="9" t="s">
        <v>1753</v>
      </c>
      <c r="D21" s="8">
        <v>50</v>
      </c>
      <c r="E21" s="8">
        <v>45</v>
      </c>
      <c r="F21" s="8">
        <v>70</v>
      </c>
      <c r="G21" s="8">
        <v>40</v>
      </c>
      <c r="H21" s="8">
        <v>45</v>
      </c>
      <c r="I21" s="8">
        <v>65</v>
      </c>
      <c r="J21" s="47">
        <f t="shared" si="2"/>
        <v>52.5</v>
      </c>
      <c r="K21" s="47">
        <f t="shared" si="3"/>
        <v>369.44444444444446</v>
      </c>
    </row>
    <row r="22" spans="1:11">
      <c r="A22" s="47">
        <v>20</v>
      </c>
      <c r="B22" s="9" t="s">
        <v>1754</v>
      </c>
      <c r="D22" s="8">
        <v>95</v>
      </c>
      <c r="E22" s="8">
        <v>90</v>
      </c>
      <c r="F22" s="8">
        <v>95</v>
      </c>
      <c r="G22" s="8">
        <v>85</v>
      </c>
      <c r="H22" s="8">
        <v>90</v>
      </c>
      <c r="I22" s="8">
        <v>95</v>
      </c>
      <c r="J22" s="47">
        <f t="shared" si="2"/>
        <v>91.666666666666671</v>
      </c>
      <c r="K22" s="47">
        <f t="shared" si="3"/>
        <v>645.55555555555554</v>
      </c>
    </row>
    <row r="23" spans="1:11">
      <c r="A23" s="47">
        <v>21</v>
      </c>
      <c r="B23" s="9" t="s">
        <v>1755</v>
      </c>
      <c r="D23" s="8">
        <v>95</v>
      </c>
      <c r="E23" s="8">
        <v>100</v>
      </c>
      <c r="F23" s="8">
        <v>100</v>
      </c>
      <c r="G23" s="8">
        <v>95</v>
      </c>
      <c r="H23" s="8">
        <v>95</v>
      </c>
      <c r="I23" s="8">
        <v>100</v>
      </c>
      <c r="J23" s="47">
        <f t="shared" si="2"/>
        <v>97.5</v>
      </c>
      <c r="K23" s="47">
        <f t="shared" si="3"/>
        <v>684.44444444444446</v>
      </c>
    </row>
    <row r="24" spans="1:11">
      <c r="A24" s="47">
        <v>22</v>
      </c>
      <c r="B24" s="9" t="s">
        <v>1756</v>
      </c>
      <c r="D24" s="8">
        <v>65</v>
      </c>
      <c r="E24" s="8">
        <v>75</v>
      </c>
      <c r="F24" s="8">
        <v>95</v>
      </c>
      <c r="G24" s="8">
        <v>65</v>
      </c>
      <c r="H24" s="8">
        <v>70</v>
      </c>
      <c r="I24" s="8">
        <v>70</v>
      </c>
      <c r="J24" s="47">
        <f t="shared" si="2"/>
        <v>73.333333333333329</v>
      </c>
      <c r="K24" s="47">
        <f t="shared" si="3"/>
        <v>505.5555555555556</v>
      </c>
    </row>
    <row r="25" spans="1:11">
      <c r="A25" s="47">
        <v>23</v>
      </c>
      <c r="B25" s="9" t="s">
        <v>1757</v>
      </c>
      <c r="D25" s="8">
        <v>60</v>
      </c>
      <c r="E25" s="8">
        <v>40</v>
      </c>
      <c r="F25" s="8">
        <v>80</v>
      </c>
      <c r="G25" s="8">
        <v>40</v>
      </c>
      <c r="H25" s="8">
        <v>75</v>
      </c>
      <c r="I25" s="8">
        <v>55</v>
      </c>
      <c r="J25" s="47">
        <f t="shared" si="2"/>
        <v>58.333333333333336</v>
      </c>
      <c r="K25" s="47">
        <f t="shared" si="3"/>
        <v>392.77777777777777</v>
      </c>
    </row>
    <row r="26" spans="1:11">
      <c r="A26" s="47">
        <v>24</v>
      </c>
      <c r="B26" s="9" t="s">
        <v>1758</v>
      </c>
      <c r="D26" s="8">
        <v>90</v>
      </c>
      <c r="E26" s="8">
        <v>35</v>
      </c>
      <c r="F26" s="8">
        <v>80</v>
      </c>
      <c r="G26" s="8">
        <v>80</v>
      </c>
      <c r="H26" s="8">
        <v>85</v>
      </c>
      <c r="I26" s="8">
        <v>75</v>
      </c>
      <c r="J26" s="47">
        <f t="shared" si="2"/>
        <v>74.166666666666671</v>
      </c>
      <c r="K26" s="47">
        <f t="shared" si="3"/>
        <v>501.66666666666669</v>
      </c>
    </row>
    <row r="27" spans="1:11">
      <c r="A27" s="47">
        <v>25</v>
      </c>
      <c r="B27" s="9" t="s">
        <v>1759</v>
      </c>
      <c r="D27" s="8">
        <v>25</v>
      </c>
      <c r="E27" s="8">
        <v>20</v>
      </c>
      <c r="F27" s="8">
        <v>25</v>
      </c>
      <c r="G27" s="8">
        <v>25</v>
      </c>
      <c r="H27" s="8">
        <v>25</v>
      </c>
      <c r="I27" s="8">
        <v>20</v>
      </c>
      <c r="J27" s="47">
        <f t="shared" si="2"/>
        <v>23.333333333333332</v>
      </c>
      <c r="K27" s="47">
        <f t="shared" si="3"/>
        <v>159.44444444444443</v>
      </c>
    </row>
    <row r="28" spans="1:11">
      <c r="A28">
        <v>26</v>
      </c>
      <c r="B28" s="9"/>
      <c r="D28" s="50">
        <f>SUM(D3:D27)/25</f>
        <v>67.400000000000006</v>
      </c>
      <c r="E28" s="50">
        <f t="shared" ref="E28:K28" si="4">SUM(E3:E27)/25</f>
        <v>56.8</v>
      </c>
      <c r="F28" s="50">
        <f t="shared" si="4"/>
        <v>75</v>
      </c>
      <c r="G28" s="50">
        <f t="shared" si="4"/>
        <v>56.4</v>
      </c>
      <c r="H28" s="50">
        <f t="shared" si="4"/>
        <v>70</v>
      </c>
      <c r="I28" s="50">
        <f t="shared" si="4"/>
        <v>71.2</v>
      </c>
      <c r="J28" s="50">
        <f t="shared" si="4"/>
        <v>66.133333333333326</v>
      </c>
      <c r="K28" s="50">
        <f t="shared" si="4"/>
        <v>460.6</v>
      </c>
    </row>
    <row r="29" spans="1:11">
      <c r="A29">
        <v>27</v>
      </c>
      <c r="B29" s="9"/>
      <c r="D29" s="8"/>
      <c r="E29" s="8"/>
      <c r="F29" s="8"/>
      <c r="G29" s="8"/>
      <c r="H29" s="8"/>
      <c r="I29" s="8"/>
      <c r="J29">
        <f t="shared" si="0"/>
        <v>0</v>
      </c>
      <c r="K29">
        <f t="shared" si="1"/>
        <v>0</v>
      </c>
    </row>
    <row r="30" spans="1:11">
      <c r="A30">
        <v>28</v>
      </c>
      <c r="B30" s="9"/>
      <c r="D30" s="8"/>
      <c r="E30" s="8"/>
      <c r="F30" s="8"/>
      <c r="G30" s="8"/>
      <c r="H30" s="8"/>
      <c r="I30" s="8"/>
      <c r="J30">
        <f t="shared" si="0"/>
        <v>0</v>
      </c>
      <c r="K30">
        <f t="shared" si="1"/>
        <v>0</v>
      </c>
    </row>
    <row r="31" spans="1:11">
      <c r="A31">
        <v>29</v>
      </c>
      <c r="B31" s="9"/>
      <c r="D31" s="8"/>
      <c r="E31" s="8"/>
      <c r="F31" s="8"/>
      <c r="G31" s="8"/>
      <c r="H31" s="8"/>
      <c r="I31" s="8"/>
      <c r="J31">
        <f t="shared" si="0"/>
        <v>0</v>
      </c>
      <c r="K31">
        <f t="shared" si="1"/>
        <v>0</v>
      </c>
    </row>
    <row r="32" spans="1:11">
      <c r="A32">
        <v>30</v>
      </c>
      <c r="B32" s="9"/>
      <c r="D32" s="8"/>
      <c r="E32" s="8"/>
      <c r="F32" s="8"/>
      <c r="G32" s="8"/>
      <c r="H32" s="8"/>
      <c r="I32" s="8"/>
      <c r="J32">
        <f t="shared" si="0"/>
        <v>0</v>
      </c>
      <c r="K32">
        <f t="shared" si="1"/>
        <v>0</v>
      </c>
    </row>
    <row r="33" spans="1:11">
      <c r="A33">
        <v>31</v>
      </c>
      <c r="B33" s="9"/>
      <c r="D33" s="8"/>
      <c r="E33" s="8"/>
      <c r="F33" s="8"/>
      <c r="G33" s="8"/>
      <c r="H33" s="8"/>
      <c r="I33" s="8"/>
      <c r="J33">
        <f t="shared" si="0"/>
        <v>0</v>
      </c>
      <c r="K33">
        <f t="shared" si="1"/>
        <v>0</v>
      </c>
    </row>
    <row r="34" spans="1:11">
      <c r="A34">
        <v>32</v>
      </c>
      <c r="B34" s="9"/>
      <c r="D34" s="8"/>
      <c r="E34" s="8"/>
      <c r="F34" s="8"/>
      <c r="G34" s="8"/>
      <c r="H34" s="8"/>
      <c r="I34" s="8"/>
      <c r="J34">
        <f t="shared" si="0"/>
        <v>0</v>
      </c>
      <c r="K34">
        <f t="shared" si="1"/>
        <v>0</v>
      </c>
    </row>
    <row r="35" spans="1:11">
      <c r="A35">
        <v>33</v>
      </c>
      <c r="B35" s="9"/>
      <c r="D35" s="8"/>
      <c r="E35" s="8"/>
      <c r="F35" s="8"/>
      <c r="G35" s="8"/>
      <c r="H35" s="8"/>
      <c r="I35" s="8"/>
      <c r="J35">
        <f t="shared" ref="J35:J53" si="5">SUM(D35:I35)/6</f>
        <v>0</v>
      </c>
      <c r="K35">
        <f t="shared" ref="K35:K53" si="6">SUM((( (D35*4+E35*4+F35*2+G35*2+H35*2+I35*4)/18)/100)*700)</f>
        <v>0</v>
      </c>
    </row>
    <row r="36" spans="1:11">
      <c r="A36">
        <v>34</v>
      </c>
      <c r="B36" s="9"/>
      <c r="D36" s="8"/>
      <c r="E36" s="8"/>
      <c r="F36" s="8"/>
      <c r="G36" s="8"/>
      <c r="H36" s="8"/>
      <c r="I36" s="8"/>
      <c r="J36">
        <f t="shared" si="5"/>
        <v>0</v>
      </c>
      <c r="K36">
        <f t="shared" si="6"/>
        <v>0</v>
      </c>
    </row>
    <row r="37" spans="1:11">
      <c r="A37">
        <v>35</v>
      </c>
      <c r="B37" s="9"/>
      <c r="D37" s="8"/>
      <c r="E37" s="8"/>
      <c r="F37" s="8"/>
      <c r="G37" s="8"/>
      <c r="H37" s="8"/>
      <c r="I37" s="8"/>
      <c r="J37">
        <f t="shared" si="5"/>
        <v>0</v>
      </c>
      <c r="K37">
        <f t="shared" si="6"/>
        <v>0</v>
      </c>
    </row>
    <row r="38" spans="1:11">
      <c r="A38">
        <v>36</v>
      </c>
      <c r="B38" s="9"/>
      <c r="D38" s="8"/>
      <c r="E38" s="8"/>
      <c r="F38" s="8"/>
      <c r="G38" s="8"/>
      <c r="H38" s="8"/>
      <c r="I38" s="8"/>
      <c r="J38">
        <f t="shared" si="5"/>
        <v>0</v>
      </c>
      <c r="K38">
        <f t="shared" si="6"/>
        <v>0</v>
      </c>
    </row>
    <row r="39" spans="1:11">
      <c r="A39">
        <v>37</v>
      </c>
      <c r="B39" s="9"/>
      <c r="D39" s="8"/>
      <c r="E39" s="8"/>
      <c r="F39" s="8"/>
      <c r="G39" s="8"/>
      <c r="H39" s="8"/>
      <c r="I39" s="8"/>
      <c r="J39">
        <f t="shared" si="5"/>
        <v>0</v>
      </c>
      <c r="K39">
        <f t="shared" si="6"/>
        <v>0</v>
      </c>
    </row>
    <row r="40" spans="1:11">
      <c r="A40">
        <v>38</v>
      </c>
      <c r="B40" s="9"/>
      <c r="D40" s="8"/>
      <c r="E40" s="8"/>
      <c r="F40" s="8"/>
      <c r="G40" s="8"/>
      <c r="H40" s="8"/>
      <c r="I40" s="8"/>
      <c r="J40">
        <f t="shared" si="5"/>
        <v>0</v>
      </c>
      <c r="K40">
        <f t="shared" si="6"/>
        <v>0</v>
      </c>
    </row>
    <row r="41" spans="1:11">
      <c r="A41">
        <v>39</v>
      </c>
      <c r="B41" s="9"/>
      <c r="D41" s="8"/>
      <c r="E41" s="8"/>
      <c r="G41" s="8"/>
      <c r="H41" s="8"/>
      <c r="I41" s="8"/>
      <c r="J41">
        <f t="shared" si="5"/>
        <v>0</v>
      </c>
      <c r="K41">
        <f t="shared" si="6"/>
        <v>0</v>
      </c>
    </row>
    <row r="42" spans="1:11">
      <c r="A42">
        <v>41</v>
      </c>
      <c r="J42">
        <f t="shared" si="5"/>
        <v>0</v>
      </c>
      <c r="K42">
        <f t="shared" si="6"/>
        <v>0</v>
      </c>
    </row>
    <row r="43" spans="1:11">
      <c r="A43">
        <v>43</v>
      </c>
      <c r="J43">
        <f t="shared" si="5"/>
        <v>0</v>
      </c>
      <c r="K43">
        <f t="shared" si="6"/>
        <v>0</v>
      </c>
    </row>
    <row r="44" spans="1:11">
      <c r="A44">
        <v>45</v>
      </c>
      <c r="J44">
        <f t="shared" si="5"/>
        <v>0</v>
      </c>
      <c r="K44">
        <f t="shared" si="6"/>
        <v>0</v>
      </c>
    </row>
    <row r="45" spans="1:11">
      <c r="A45">
        <v>47</v>
      </c>
      <c r="J45">
        <f t="shared" si="5"/>
        <v>0</v>
      </c>
      <c r="K45">
        <f t="shared" si="6"/>
        <v>0</v>
      </c>
    </row>
    <row r="46" spans="1:11">
      <c r="A46">
        <v>49</v>
      </c>
      <c r="J46">
        <f t="shared" si="5"/>
        <v>0</v>
      </c>
      <c r="K46">
        <f t="shared" si="6"/>
        <v>0</v>
      </c>
    </row>
    <row r="47" spans="1:11">
      <c r="A47">
        <v>51</v>
      </c>
      <c r="J47">
        <f t="shared" si="5"/>
        <v>0</v>
      </c>
      <c r="K47">
        <f t="shared" si="6"/>
        <v>0</v>
      </c>
    </row>
    <row r="48" spans="1:11">
      <c r="A48">
        <v>53</v>
      </c>
      <c r="J48">
        <f t="shared" si="5"/>
        <v>0</v>
      </c>
      <c r="K48">
        <f t="shared" si="6"/>
        <v>0</v>
      </c>
    </row>
    <row r="49" spans="1:11">
      <c r="A49">
        <v>55</v>
      </c>
      <c r="J49">
        <f t="shared" si="5"/>
        <v>0</v>
      </c>
      <c r="K49">
        <f t="shared" si="6"/>
        <v>0</v>
      </c>
    </row>
    <row r="50" spans="1:11">
      <c r="A50">
        <v>57</v>
      </c>
      <c r="J50">
        <f t="shared" si="5"/>
        <v>0</v>
      </c>
      <c r="K50">
        <f t="shared" si="6"/>
        <v>0</v>
      </c>
    </row>
    <row r="51" spans="1:11">
      <c r="A51">
        <v>59</v>
      </c>
      <c r="J51">
        <f t="shared" si="5"/>
        <v>0</v>
      </c>
      <c r="K51">
        <f t="shared" si="6"/>
        <v>0</v>
      </c>
    </row>
    <row r="52" spans="1:11">
      <c r="A52">
        <v>61</v>
      </c>
      <c r="J52">
        <f t="shared" si="5"/>
        <v>0</v>
      </c>
      <c r="K52">
        <f t="shared" si="6"/>
        <v>0</v>
      </c>
    </row>
    <row r="53" spans="1:11">
      <c r="A53">
        <v>63</v>
      </c>
      <c r="J53">
        <f t="shared" si="5"/>
        <v>0</v>
      </c>
      <c r="K53">
        <f t="shared" si="6"/>
        <v>0</v>
      </c>
    </row>
  </sheetData>
  <autoFilter ref="A2:K53"/>
  <sortState ref="A3:K54">
    <sortCondition descending="1" ref="K1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topLeftCell="A13" workbookViewId="0">
      <selection activeCell="D32" sqref="D32:K3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1761</v>
      </c>
      <c r="D3" s="8">
        <v>85</v>
      </c>
      <c r="E3" s="8">
        <v>45</v>
      </c>
      <c r="F3" s="8">
        <v>60</v>
      </c>
      <c r="G3" s="8">
        <v>40</v>
      </c>
      <c r="H3" s="8">
        <v>70</v>
      </c>
      <c r="I3" s="8">
        <v>60</v>
      </c>
      <c r="J3">
        <f t="shared" ref="J3:J34" si="0">SUM(D3:I3)/6</f>
        <v>60</v>
      </c>
      <c r="K3">
        <f t="shared" ref="K3:K34" si="1">SUM((( (D3*4+E3*4+F3*2+G3*2+H3*2+I3*4)/18)/100)*700)</f>
        <v>427.77777777777783</v>
      </c>
    </row>
    <row r="4" spans="1:11">
      <c r="A4">
        <v>2</v>
      </c>
      <c r="B4" s="9" t="s">
        <v>1762</v>
      </c>
      <c r="D4" s="8">
        <v>60</v>
      </c>
      <c r="E4" s="8">
        <v>75</v>
      </c>
      <c r="F4" s="8">
        <v>55</v>
      </c>
      <c r="G4" s="8">
        <v>20</v>
      </c>
      <c r="H4" s="8">
        <v>70</v>
      </c>
      <c r="I4" s="8">
        <v>70</v>
      </c>
      <c r="J4" s="47">
        <f t="shared" ref="J4:J31" si="2">SUM(D4:I4)/6</f>
        <v>58.333333333333336</v>
      </c>
      <c r="K4" s="47">
        <f t="shared" ref="K4:K31" si="3">SUM((( (D4*4+E4*4+F4*2+G4*2+H4*2+I4*4)/18)/100)*700)</f>
        <v>431.66666666666669</v>
      </c>
    </row>
    <row r="5" spans="1:11">
      <c r="A5" s="47">
        <v>3</v>
      </c>
      <c r="B5" s="9" t="s">
        <v>1763</v>
      </c>
      <c r="D5" s="8">
        <v>60</v>
      </c>
      <c r="E5" s="8">
        <v>55</v>
      </c>
      <c r="F5" s="8">
        <v>60</v>
      </c>
      <c r="G5" s="8">
        <v>35</v>
      </c>
      <c r="H5" s="8">
        <v>70</v>
      </c>
      <c r="I5" s="8">
        <v>75</v>
      </c>
      <c r="J5" s="47">
        <f t="shared" si="2"/>
        <v>59.166666666666664</v>
      </c>
      <c r="K5" s="47">
        <f t="shared" si="3"/>
        <v>423.88888888888891</v>
      </c>
    </row>
    <row r="6" spans="1:11">
      <c r="A6" s="47">
        <v>4</v>
      </c>
      <c r="B6" s="9" t="s">
        <v>1764</v>
      </c>
      <c r="D6" s="8">
        <v>80</v>
      </c>
      <c r="E6" s="8">
        <v>50</v>
      </c>
      <c r="F6" s="8">
        <v>80</v>
      </c>
      <c r="G6" s="8">
        <v>45</v>
      </c>
      <c r="H6" s="8">
        <v>90</v>
      </c>
      <c r="I6" s="8">
        <v>80</v>
      </c>
      <c r="J6" s="47">
        <f t="shared" si="2"/>
        <v>70.833333333333329</v>
      </c>
      <c r="K6" s="47">
        <f t="shared" si="3"/>
        <v>493.88888888888891</v>
      </c>
    </row>
    <row r="7" spans="1:11">
      <c r="A7" s="47">
        <v>5</v>
      </c>
      <c r="B7" s="9" t="s">
        <v>1765</v>
      </c>
      <c r="D7" s="8">
        <v>30</v>
      </c>
      <c r="E7" s="8">
        <v>20</v>
      </c>
      <c r="F7" s="8">
        <v>25</v>
      </c>
      <c r="G7" s="8">
        <v>25</v>
      </c>
      <c r="H7" s="8">
        <v>30</v>
      </c>
      <c r="I7" s="8">
        <v>25</v>
      </c>
      <c r="J7" s="47">
        <f t="shared" si="2"/>
        <v>25.833333333333332</v>
      </c>
      <c r="K7" s="47">
        <f t="shared" si="3"/>
        <v>178.88888888888891</v>
      </c>
    </row>
    <row r="8" spans="1:11">
      <c r="A8" s="47">
        <v>6</v>
      </c>
      <c r="B8" s="9" t="s">
        <v>1766</v>
      </c>
      <c r="D8" s="8">
        <v>90</v>
      </c>
      <c r="E8" s="8">
        <v>35</v>
      </c>
      <c r="F8" s="8">
        <v>90</v>
      </c>
      <c r="G8" s="8">
        <v>50</v>
      </c>
      <c r="H8" s="8">
        <v>95</v>
      </c>
      <c r="I8" s="8">
        <v>75</v>
      </c>
      <c r="J8" s="47">
        <f t="shared" si="2"/>
        <v>72.5</v>
      </c>
      <c r="K8" s="47">
        <f t="shared" si="3"/>
        <v>493.88888888888891</v>
      </c>
    </row>
    <row r="9" spans="1:11">
      <c r="A9" s="47">
        <v>7</v>
      </c>
      <c r="B9" s="9" t="s">
        <v>1767</v>
      </c>
      <c r="D9" s="8">
        <v>15</v>
      </c>
      <c r="E9" s="8">
        <v>35</v>
      </c>
      <c r="F9" s="8">
        <v>45</v>
      </c>
      <c r="G9" s="8">
        <v>40</v>
      </c>
      <c r="H9" s="8">
        <v>45</v>
      </c>
      <c r="I9" s="8">
        <v>30</v>
      </c>
      <c r="J9" s="47">
        <f t="shared" si="2"/>
        <v>35</v>
      </c>
      <c r="K9" s="47">
        <f t="shared" si="3"/>
        <v>225.55555555555554</v>
      </c>
    </row>
    <row r="10" spans="1:11">
      <c r="A10" s="47">
        <v>8</v>
      </c>
      <c r="B10" s="9" t="s">
        <v>1768</v>
      </c>
      <c r="D10" s="8">
        <v>85</v>
      </c>
      <c r="E10" s="8">
        <v>80</v>
      </c>
      <c r="F10" s="8">
        <v>95</v>
      </c>
      <c r="G10" s="8">
        <v>85</v>
      </c>
      <c r="H10" s="8">
        <v>95</v>
      </c>
      <c r="I10" s="8">
        <v>95</v>
      </c>
      <c r="J10" s="47">
        <f t="shared" si="2"/>
        <v>89.166666666666671</v>
      </c>
      <c r="K10" s="47">
        <f t="shared" si="3"/>
        <v>618.33333333333326</v>
      </c>
    </row>
    <row r="11" spans="1:11">
      <c r="A11" s="47">
        <v>9</v>
      </c>
      <c r="B11" s="9" t="s">
        <v>1769</v>
      </c>
      <c r="D11" s="8">
        <v>70</v>
      </c>
      <c r="E11" s="8">
        <v>30</v>
      </c>
      <c r="F11" s="8">
        <v>85</v>
      </c>
      <c r="G11" s="8">
        <v>20</v>
      </c>
      <c r="H11" s="8">
        <v>95</v>
      </c>
      <c r="I11" s="8">
        <v>75</v>
      </c>
      <c r="J11" s="47">
        <f t="shared" si="2"/>
        <v>62.5</v>
      </c>
      <c r="K11" s="47">
        <f t="shared" si="3"/>
        <v>427.77777777777783</v>
      </c>
    </row>
    <row r="12" spans="1:11">
      <c r="A12" s="47">
        <v>10</v>
      </c>
      <c r="B12" s="9" t="s">
        <v>1770</v>
      </c>
      <c r="D12" s="8">
        <v>95</v>
      </c>
      <c r="E12" s="8">
        <v>55</v>
      </c>
      <c r="F12" s="8">
        <v>90</v>
      </c>
      <c r="G12" s="8">
        <v>35</v>
      </c>
      <c r="H12" s="8">
        <v>90</v>
      </c>
      <c r="I12" s="8">
        <v>90</v>
      </c>
      <c r="J12" s="47">
        <f t="shared" si="2"/>
        <v>75.833333333333329</v>
      </c>
      <c r="K12" s="47">
        <f t="shared" si="3"/>
        <v>540.55555555555554</v>
      </c>
    </row>
    <row r="13" spans="1:11">
      <c r="A13" s="47">
        <v>11</v>
      </c>
      <c r="B13" s="9" t="s">
        <v>1771</v>
      </c>
      <c r="D13" s="8">
        <v>95</v>
      </c>
      <c r="E13" s="8">
        <v>75</v>
      </c>
      <c r="F13" s="8">
        <v>100</v>
      </c>
      <c r="G13" s="8">
        <v>85</v>
      </c>
      <c r="H13" s="8">
        <v>95</v>
      </c>
      <c r="I13" s="8">
        <v>90</v>
      </c>
      <c r="J13" s="47">
        <f t="shared" si="2"/>
        <v>90</v>
      </c>
      <c r="K13" s="47">
        <f t="shared" si="3"/>
        <v>622.22222222222217</v>
      </c>
    </row>
    <row r="14" spans="1:11">
      <c r="A14" s="47">
        <v>12</v>
      </c>
      <c r="B14" s="9" t="s">
        <v>1772</v>
      </c>
      <c r="D14" s="8">
        <v>15</v>
      </c>
      <c r="E14" s="8">
        <v>30</v>
      </c>
      <c r="F14" s="8">
        <v>30</v>
      </c>
      <c r="G14" s="8">
        <v>20</v>
      </c>
      <c r="H14" s="8">
        <v>30</v>
      </c>
      <c r="I14" s="8">
        <v>45</v>
      </c>
      <c r="J14" s="47">
        <f t="shared" si="2"/>
        <v>28.333333333333332</v>
      </c>
      <c r="K14" s="47">
        <f t="shared" si="3"/>
        <v>202.22222222222223</v>
      </c>
    </row>
    <row r="15" spans="1:11">
      <c r="A15" s="47">
        <v>13</v>
      </c>
      <c r="B15" s="9" t="s">
        <v>1773</v>
      </c>
      <c r="D15" s="8">
        <v>90</v>
      </c>
      <c r="E15" s="8">
        <v>30</v>
      </c>
      <c r="F15" s="8">
        <v>95</v>
      </c>
      <c r="G15" s="8">
        <v>90</v>
      </c>
      <c r="H15" s="8">
        <v>95</v>
      </c>
      <c r="I15" s="8">
        <v>80</v>
      </c>
      <c r="J15" s="47">
        <f t="shared" si="2"/>
        <v>80</v>
      </c>
      <c r="K15" s="47">
        <f t="shared" si="3"/>
        <v>528.88888888888891</v>
      </c>
    </row>
    <row r="16" spans="1:11">
      <c r="A16" s="47">
        <v>14</v>
      </c>
      <c r="B16" s="9" t="s">
        <v>1774</v>
      </c>
      <c r="D16" s="8">
        <v>65</v>
      </c>
      <c r="E16" s="8">
        <v>35</v>
      </c>
      <c r="F16" s="8">
        <v>65</v>
      </c>
      <c r="G16" s="8">
        <v>25</v>
      </c>
      <c r="H16" s="8">
        <v>85</v>
      </c>
      <c r="I16" s="8">
        <v>50</v>
      </c>
      <c r="J16" s="47">
        <f t="shared" si="2"/>
        <v>54.166666666666664</v>
      </c>
      <c r="K16" s="47">
        <f t="shared" si="3"/>
        <v>369.44444444444446</v>
      </c>
    </row>
    <row r="17" spans="1:11">
      <c r="A17" s="47">
        <v>15</v>
      </c>
      <c r="B17" s="9" t="s">
        <v>1775</v>
      </c>
      <c r="D17" s="8">
        <v>100</v>
      </c>
      <c r="E17" s="8">
        <v>100</v>
      </c>
      <c r="F17" s="8">
        <v>100</v>
      </c>
      <c r="G17" s="8">
        <v>80</v>
      </c>
      <c r="H17" s="8">
        <v>100</v>
      </c>
      <c r="I17" s="8">
        <v>95</v>
      </c>
      <c r="J17" s="47">
        <f t="shared" si="2"/>
        <v>95.833333333333329</v>
      </c>
      <c r="K17" s="47">
        <f t="shared" si="3"/>
        <v>676.66666666666663</v>
      </c>
    </row>
    <row r="18" spans="1:11">
      <c r="A18" s="47">
        <v>16</v>
      </c>
      <c r="B18" s="9" t="s">
        <v>1776</v>
      </c>
      <c r="D18" s="8">
        <v>60</v>
      </c>
      <c r="E18" s="8">
        <v>15</v>
      </c>
      <c r="F18" s="8">
        <v>55</v>
      </c>
      <c r="G18" s="8">
        <v>30</v>
      </c>
      <c r="H18" s="8">
        <v>80</v>
      </c>
      <c r="I18" s="8">
        <v>45</v>
      </c>
      <c r="J18" s="47">
        <f t="shared" si="2"/>
        <v>47.5</v>
      </c>
      <c r="K18" s="47">
        <f t="shared" si="3"/>
        <v>315</v>
      </c>
    </row>
    <row r="19" spans="1:11">
      <c r="A19" s="47">
        <v>17</v>
      </c>
      <c r="B19" s="9" t="s">
        <v>1777</v>
      </c>
      <c r="D19" s="8">
        <v>25</v>
      </c>
      <c r="E19" s="8">
        <v>30</v>
      </c>
      <c r="F19" s="8">
        <v>20</v>
      </c>
      <c r="G19" s="8">
        <v>25</v>
      </c>
      <c r="H19" s="8">
        <v>25</v>
      </c>
      <c r="I19" s="8">
        <v>35</v>
      </c>
      <c r="J19" s="47">
        <f t="shared" si="2"/>
        <v>26.666666666666668</v>
      </c>
      <c r="K19" s="47">
        <f t="shared" si="3"/>
        <v>194.44444444444446</v>
      </c>
    </row>
    <row r="20" spans="1:11">
      <c r="A20" s="47">
        <v>18</v>
      </c>
      <c r="B20" s="9" t="s">
        <v>1778</v>
      </c>
      <c r="D20" s="8">
        <v>60</v>
      </c>
      <c r="E20" s="8">
        <v>40</v>
      </c>
      <c r="F20" s="8">
        <v>45</v>
      </c>
      <c r="G20" s="8">
        <v>40</v>
      </c>
      <c r="H20" s="8">
        <v>80</v>
      </c>
      <c r="I20" s="8">
        <v>40</v>
      </c>
      <c r="J20" s="47">
        <f t="shared" si="2"/>
        <v>50.833333333333336</v>
      </c>
      <c r="K20" s="47">
        <f t="shared" si="3"/>
        <v>346.11111111111109</v>
      </c>
    </row>
    <row r="21" spans="1:11">
      <c r="A21" s="47">
        <v>19</v>
      </c>
      <c r="B21" s="9" t="s">
        <v>1779</v>
      </c>
      <c r="D21" s="8">
        <v>25</v>
      </c>
      <c r="E21" s="8">
        <v>25</v>
      </c>
      <c r="F21" s="8">
        <v>35</v>
      </c>
      <c r="G21" s="8">
        <v>25</v>
      </c>
      <c r="H21" s="8">
        <v>30</v>
      </c>
      <c r="I21" s="8">
        <v>40</v>
      </c>
      <c r="J21" s="47">
        <f t="shared" si="2"/>
        <v>30</v>
      </c>
      <c r="K21" s="47">
        <f t="shared" si="3"/>
        <v>210</v>
      </c>
    </row>
    <row r="22" spans="1:11">
      <c r="A22" s="47">
        <v>20</v>
      </c>
      <c r="B22" s="9" t="s">
        <v>1780</v>
      </c>
      <c r="D22" s="8">
        <v>25</v>
      </c>
      <c r="E22" s="8">
        <v>25</v>
      </c>
      <c r="F22" s="8">
        <v>35</v>
      </c>
      <c r="G22" s="8">
        <v>20</v>
      </c>
      <c r="H22" s="8">
        <v>30</v>
      </c>
      <c r="I22" s="8">
        <v>45</v>
      </c>
      <c r="J22" s="47">
        <f t="shared" si="2"/>
        <v>30</v>
      </c>
      <c r="K22" s="47">
        <f t="shared" si="3"/>
        <v>213.88888888888891</v>
      </c>
    </row>
    <row r="23" spans="1:11">
      <c r="A23" s="47">
        <v>21</v>
      </c>
      <c r="B23" s="9" t="s">
        <v>1781</v>
      </c>
      <c r="D23" s="8">
        <v>40</v>
      </c>
      <c r="E23" s="8">
        <v>25</v>
      </c>
      <c r="F23" s="8">
        <v>25</v>
      </c>
      <c r="G23" s="8">
        <v>30</v>
      </c>
      <c r="H23" s="8">
        <v>10</v>
      </c>
      <c r="I23" s="8">
        <v>30</v>
      </c>
      <c r="J23" s="47">
        <f t="shared" si="2"/>
        <v>26.666666666666668</v>
      </c>
      <c r="K23" s="47">
        <f t="shared" si="3"/>
        <v>198.33333333333331</v>
      </c>
    </row>
    <row r="24" spans="1:11">
      <c r="A24" s="47">
        <v>22</v>
      </c>
      <c r="B24" s="9" t="s">
        <v>1782</v>
      </c>
      <c r="D24" s="8">
        <v>45</v>
      </c>
      <c r="E24" s="8">
        <v>25</v>
      </c>
      <c r="F24" s="8">
        <v>50</v>
      </c>
      <c r="G24" s="8">
        <v>30</v>
      </c>
      <c r="H24" s="8">
        <v>70</v>
      </c>
      <c r="I24" s="8">
        <v>65</v>
      </c>
      <c r="J24" s="47">
        <f t="shared" si="2"/>
        <v>47.5</v>
      </c>
      <c r="K24" s="47">
        <f t="shared" si="3"/>
        <v>326.66666666666663</v>
      </c>
    </row>
    <row r="25" spans="1:11">
      <c r="A25" s="47">
        <v>23</v>
      </c>
      <c r="B25" s="9" t="s">
        <v>1783</v>
      </c>
      <c r="D25" s="8">
        <v>55</v>
      </c>
      <c r="E25" s="8">
        <v>30</v>
      </c>
      <c r="F25" s="8">
        <v>70</v>
      </c>
      <c r="G25" s="8">
        <v>45</v>
      </c>
      <c r="H25" s="8">
        <v>70</v>
      </c>
      <c r="I25" s="8">
        <v>35</v>
      </c>
      <c r="J25" s="47">
        <f t="shared" si="2"/>
        <v>50.833333333333336</v>
      </c>
      <c r="K25" s="47">
        <f t="shared" si="3"/>
        <v>330.55555555555554</v>
      </c>
    </row>
    <row r="26" spans="1:11">
      <c r="A26" s="47">
        <v>24</v>
      </c>
      <c r="B26" s="9" t="s">
        <v>1784</v>
      </c>
      <c r="D26" s="8">
        <v>25</v>
      </c>
      <c r="E26" s="8">
        <v>30</v>
      </c>
      <c r="F26" s="8">
        <v>30</v>
      </c>
      <c r="G26" s="8">
        <v>30</v>
      </c>
      <c r="H26" s="8">
        <v>20</v>
      </c>
      <c r="I26" s="8">
        <v>25</v>
      </c>
      <c r="J26" s="47">
        <f t="shared" si="2"/>
        <v>26.666666666666668</v>
      </c>
      <c r="K26" s="47">
        <f t="shared" si="3"/>
        <v>186.66666666666666</v>
      </c>
    </row>
    <row r="27" spans="1:11">
      <c r="A27" s="47">
        <v>25</v>
      </c>
      <c r="B27" s="9" t="s">
        <v>1785</v>
      </c>
      <c r="D27" s="8">
        <v>50</v>
      </c>
      <c r="E27" s="8">
        <v>30</v>
      </c>
      <c r="F27" s="8">
        <v>60</v>
      </c>
      <c r="G27" s="8">
        <v>35</v>
      </c>
      <c r="H27" s="8">
        <v>65</v>
      </c>
      <c r="I27" s="8">
        <v>45</v>
      </c>
      <c r="J27" s="47">
        <f t="shared" si="2"/>
        <v>47.5</v>
      </c>
      <c r="K27" s="47">
        <f t="shared" si="3"/>
        <v>318.88888888888886</v>
      </c>
    </row>
    <row r="28" spans="1:11">
      <c r="A28" s="47">
        <v>26</v>
      </c>
      <c r="B28" s="9" t="s">
        <v>1786</v>
      </c>
      <c r="D28" s="8">
        <v>70</v>
      </c>
      <c r="E28" s="8">
        <v>15</v>
      </c>
      <c r="F28" s="8">
        <v>70</v>
      </c>
      <c r="G28" s="8">
        <v>35</v>
      </c>
      <c r="H28" s="8">
        <v>80</v>
      </c>
      <c r="I28" s="8">
        <v>75</v>
      </c>
      <c r="J28" s="47">
        <f t="shared" si="2"/>
        <v>57.5</v>
      </c>
      <c r="K28" s="47">
        <f t="shared" si="3"/>
        <v>392.77777777777777</v>
      </c>
    </row>
    <row r="29" spans="1:11">
      <c r="A29" s="47">
        <v>27</v>
      </c>
      <c r="B29" s="9" t="s">
        <v>1787</v>
      </c>
      <c r="D29" s="8">
        <v>70</v>
      </c>
      <c r="E29" s="8">
        <v>45</v>
      </c>
      <c r="F29" s="8">
        <v>75</v>
      </c>
      <c r="G29" s="8">
        <v>60</v>
      </c>
      <c r="H29" s="8">
        <v>75</v>
      </c>
      <c r="I29" s="8">
        <v>60</v>
      </c>
      <c r="J29" s="47">
        <f t="shared" si="2"/>
        <v>64.166666666666671</v>
      </c>
      <c r="K29" s="47">
        <f t="shared" si="3"/>
        <v>435.55555555555554</v>
      </c>
    </row>
    <row r="30" spans="1:11">
      <c r="A30" s="47">
        <v>28</v>
      </c>
      <c r="B30" s="9" t="s">
        <v>1788</v>
      </c>
      <c r="D30" s="8">
        <v>45</v>
      </c>
      <c r="E30" s="8">
        <v>35</v>
      </c>
      <c r="F30" s="8">
        <v>25</v>
      </c>
      <c r="G30" s="8">
        <v>30</v>
      </c>
      <c r="H30" s="8">
        <v>20</v>
      </c>
      <c r="I30" s="8">
        <v>25</v>
      </c>
      <c r="J30" s="47">
        <f t="shared" si="2"/>
        <v>30</v>
      </c>
      <c r="K30" s="47">
        <f t="shared" si="3"/>
        <v>221.66666666666666</v>
      </c>
    </row>
    <row r="31" spans="1:11">
      <c r="A31" s="47">
        <v>29</v>
      </c>
      <c r="B31" s="9" t="s">
        <v>1789</v>
      </c>
      <c r="D31" s="8">
        <v>25</v>
      </c>
      <c r="E31" s="8">
        <v>10</v>
      </c>
      <c r="F31" s="8">
        <v>45</v>
      </c>
      <c r="G31" s="8">
        <v>25</v>
      </c>
      <c r="H31" s="8">
        <v>25</v>
      </c>
      <c r="I31" s="8">
        <v>40</v>
      </c>
      <c r="J31" s="47">
        <f t="shared" si="2"/>
        <v>28.333333333333332</v>
      </c>
      <c r="K31" s="47">
        <f t="shared" si="3"/>
        <v>190.55555555555554</v>
      </c>
    </row>
    <row r="32" spans="1:11">
      <c r="A32">
        <v>30</v>
      </c>
      <c r="B32" s="9"/>
      <c r="D32" s="50">
        <f>SUM(D3:D31)/29</f>
        <v>57.068965517241381</v>
      </c>
      <c r="E32" s="50">
        <f t="shared" ref="E32:K32" si="4">SUM(E3:E31)/29</f>
        <v>38.96551724137931</v>
      </c>
      <c r="F32" s="50">
        <f t="shared" si="4"/>
        <v>59.137931034482762</v>
      </c>
      <c r="G32" s="50">
        <f t="shared" si="4"/>
        <v>39.827586206896555</v>
      </c>
      <c r="H32" s="50">
        <f t="shared" si="4"/>
        <v>63.275862068965516</v>
      </c>
      <c r="I32" s="50">
        <f t="shared" si="4"/>
        <v>56.551724137931032</v>
      </c>
      <c r="J32" s="50">
        <f t="shared" si="4"/>
        <v>52.471264367816097</v>
      </c>
      <c r="K32" s="50">
        <f t="shared" si="4"/>
        <v>363.54406130268177</v>
      </c>
    </row>
    <row r="33" spans="1:11">
      <c r="A33">
        <v>31</v>
      </c>
      <c r="B33" s="9"/>
      <c r="D33" s="8"/>
      <c r="E33" s="8"/>
      <c r="F33" s="8"/>
      <c r="G33" s="8"/>
      <c r="H33" s="8"/>
      <c r="I33" s="8"/>
      <c r="J33">
        <f t="shared" si="0"/>
        <v>0</v>
      </c>
      <c r="K33">
        <f t="shared" si="1"/>
        <v>0</v>
      </c>
    </row>
    <row r="34" spans="1:11">
      <c r="A34">
        <v>32</v>
      </c>
      <c r="B34" s="9"/>
      <c r="D34" s="8"/>
      <c r="E34" s="8"/>
      <c r="F34" s="8"/>
      <c r="G34" s="8"/>
      <c r="H34" s="8"/>
      <c r="I34" s="8"/>
      <c r="J34">
        <f t="shared" si="0"/>
        <v>0</v>
      </c>
      <c r="K34">
        <f t="shared" si="1"/>
        <v>0</v>
      </c>
    </row>
    <row r="35" spans="1:11">
      <c r="A35">
        <v>33</v>
      </c>
      <c r="B35" s="9"/>
      <c r="D35" s="8"/>
      <c r="E35" s="8"/>
      <c r="F35" s="8"/>
      <c r="G35" s="8"/>
      <c r="H35" s="8"/>
      <c r="I35" s="8"/>
      <c r="J35">
        <f t="shared" ref="J35:J53" si="5">SUM(D35:I35)/6</f>
        <v>0</v>
      </c>
      <c r="K35">
        <f t="shared" ref="K35:K53" si="6">SUM((( (D35*4+E35*4+F35*2+G35*2+H35*2+I35*4)/18)/100)*700)</f>
        <v>0</v>
      </c>
    </row>
    <row r="36" spans="1:11">
      <c r="A36">
        <v>34</v>
      </c>
      <c r="B36" s="9"/>
      <c r="D36" s="8"/>
      <c r="E36" s="8"/>
      <c r="F36" s="8"/>
      <c r="G36" s="8"/>
      <c r="H36" s="8"/>
      <c r="I36" s="8"/>
      <c r="J36">
        <f t="shared" si="5"/>
        <v>0</v>
      </c>
      <c r="K36">
        <f t="shared" si="6"/>
        <v>0</v>
      </c>
    </row>
    <row r="37" spans="1:11">
      <c r="A37">
        <v>35</v>
      </c>
      <c r="B37" s="9"/>
      <c r="D37" s="8"/>
      <c r="E37" s="8"/>
      <c r="F37" s="8"/>
      <c r="G37" s="8"/>
      <c r="H37" s="8"/>
      <c r="I37" s="8"/>
      <c r="J37">
        <f t="shared" si="5"/>
        <v>0</v>
      </c>
      <c r="K37">
        <f t="shared" si="6"/>
        <v>0</v>
      </c>
    </row>
    <row r="38" spans="1:11">
      <c r="A38">
        <v>36</v>
      </c>
      <c r="B38" s="9"/>
      <c r="D38" s="8"/>
      <c r="E38" s="8"/>
      <c r="F38" s="8"/>
      <c r="G38" s="8"/>
      <c r="H38" s="8"/>
      <c r="I38" s="8"/>
      <c r="J38">
        <f t="shared" si="5"/>
        <v>0</v>
      </c>
      <c r="K38">
        <f t="shared" si="6"/>
        <v>0</v>
      </c>
    </row>
    <row r="39" spans="1:11">
      <c r="A39">
        <v>37</v>
      </c>
      <c r="B39" s="9"/>
      <c r="D39" s="8"/>
      <c r="E39" s="8"/>
      <c r="F39" s="8"/>
      <c r="G39" s="8"/>
      <c r="H39" s="8"/>
      <c r="I39" s="8"/>
      <c r="J39">
        <f t="shared" si="5"/>
        <v>0</v>
      </c>
      <c r="K39">
        <f t="shared" si="6"/>
        <v>0</v>
      </c>
    </row>
    <row r="40" spans="1:11">
      <c r="A40">
        <v>38</v>
      </c>
      <c r="B40" s="9"/>
      <c r="D40" s="8"/>
      <c r="E40" s="8"/>
      <c r="F40" s="8"/>
      <c r="G40" s="8"/>
      <c r="H40" s="8"/>
      <c r="I40" s="8"/>
      <c r="J40">
        <f t="shared" si="5"/>
        <v>0</v>
      </c>
      <c r="K40">
        <f t="shared" si="6"/>
        <v>0</v>
      </c>
    </row>
    <row r="41" spans="1:11">
      <c r="A41">
        <v>39</v>
      </c>
      <c r="B41" s="9"/>
      <c r="D41" s="8"/>
      <c r="E41" s="8"/>
      <c r="G41" s="8"/>
      <c r="H41" s="8"/>
      <c r="I41" s="8"/>
      <c r="J41">
        <f t="shared" si="5"/>
        <v>0</v>
      </c>
      <c r="K41">
        <f t="shared" si="6"/>
        <v>0</v>
      </c>
    </row>
    <row r="42" spans="1:11">
      <c r="A42">
        <v>41</v>
      </c>
      <c r="J42">
        <f t="shared" si="5"/>
        <v>0</v>
      </c>
      <c r="K42">
        <f t="shared" si="6"/>
        <v>0</v>
      </c>
    </row>
    <row r="43" spans="1:11">
      <c r="A43">
        <v>43</v>
      </c>
      <c r="J43">
        <f t="shared" si="5"/>
        <v>0</v>
      </c>
      <c r="K43">
        <f t="shared" si="6"/>
        <v>0</v>
      </c>
    </row>
    <row r="44" spans="1:11">
      <c r="A44">
        <v>45</v>
      </c>
      <c r="J44">
        <f t="shared" si="5"/>
        <v>0</v>
      </c>
      <c r="K44">
        <f t="shared" si="6"/>
        <v>0</v>
      </c>
    </row>
    <row r="45" spans="1:11">
      <c r="A45">
        <v>47</v>
      </c>
      <c r="J45">
        <f t="shared" si="5"/>
        <v>0</v>
      </c>
      <c r="K45">
        <f t="shared" si="6"/>
        <v>0</v>
      </c>
    </row>
    <row r="46" spans="1:11">
      <c r="A46">
        <v>49</v>
      </c>
      <c r="J46">
        <f t="shared" si="5"/>
        <v>0</v>
      </c>
      <c r="K46">
        <f t="shared" si="6"/>
        <v>0</v>
      </c>
    </row>
    <row r="47" spans="1:11">
      <c r="A47">
        <v>51</v>
      </c>
      <c r="J47">
        <f t="shared" si="5"/>
        <v>0</v>
      </c>
      <c r="K47">
        <f t="shared" si="6"/>
        <v>0</v>
      </c>
    </row>
    <row r="48" spans="1:11">
      <c r="A48">
        <v>53</v>
      </c>
      <c r="J48">
        <f t="shared" si="5"/>
        <v>0</v>
      </c>
      <c r="K48">
        <f t="shared" si="6"/>
        <v>0</v>
      </c>
    </row>
    <row r="49" spans="1:11">
      <c r="A49">
        <v>55</v>
      </c>
      <c r="J49">
        <f t="shared" si="5"/>
        <v>0</v>
      </c>
      <c r="K49">
        <f t="shared" si="6"/>
        <v>0</v>
      </c>
    </row>
    <row r="50" spans="1:11">
      <c r="A50">
        <v>57</v>
      </c>
      <c r="J50">
        <f t="shared" si="5"/>
        <v>0</v>
      </c>
      <c r="K50">
        <f t="shared" si="6"/>
        <v>0</v>
      </c>
    </row>
    <row r="51" spans="1:11">
      <c r="A51">
        <v>59</v>
      </c>
      <c r="J51">
        <f t="shared" si="5"/>
        <v>0</v>
      </c>
      <c r="K51">
        <f t="shared" si="6"/>
        <v>0</v>
      </c>
    </row>
    <row r="52" spans="1:11">
      <c r="A52">
        <v>61</v>
      </c>
      <c r="J52">
        <f t="shared" si="5"/>
        <v>0</v>
      </c>
      <c r="K52">
        <f t="shared" si="6"/>
        <v>0</v>
      </c>
    </row>
    <row r="53" spans="1:11">
      <c r="A53">
        <v>63</v>
      </c>
      <c r="J53">
        <f t="shared" si="5"/>
        <v>0</v>
      </c>
      <c r="K53">
        <f t="shared" si="6"/>
        <v>0</v>
      </c>
    </row>
  </sheetData>
  <sortState ref="A3:K54">
    <sortCondition descending="1" ref="K1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workbookViewId="0">
      <selection activeCell="B2" sqref="B2: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1791</v>
      </c>
      <c r="D3" s="8">
        <v>100</v>
      </c>
      <c r="E3" s="8">
        <v>100</v>
      </c>
      <c r="F3" s="8">
        <v>100</v>
      </c>
      <c r="G3" s="8">
        <v>100</v>
      </c>
      <c r="H3" s="8">
        <v>100</v>
      </c>
      <c r="I3" s="8">
        <v>100</v>
      </c>
      <c r="J3">
        <f t="shared" ref="J3:J34" si="0">SUM(D3:I3)/6</f>
        <v>100</v>
      </c>
      <c r="K3">
        <f t="shared" ref="K3:K34" si="1">SUM((( (D3*4+E3*4+F3*2+G3*2+H3*2+I3*4)/18)/100)*700)</f>
        <v>700</v>
      </c>
    </row>
    <row r="4" spans="1:11">
      <c r="A4">
        <v>2</v>
      </c>
      <c r="B4" s="9" t="s">
        <v>1792</v>
      </c>
      <c r="D4" s="8">
        <v>70</v>
      </c>
      <c r="E4" s="8">
        <v>40</v>
      </c>
      <c r="F4" s="8">
        <v>85</v>
      </c>
      <c r="G4" s="8">
        <v>40</v>
      </c>
      <c r="H4" s="8">
        <v>70</v>
      </c>
      <c r="I4" s="8">
        <v>70</v>
      </c>
      <c r="J4" s="47">
        <f t="shared" ref="J4:J15" si="2">SUM(D4:I4)/6</f>
        <v>62.5</v>
      </c>
      <c r="K4" s="47">
        <f t="shared" ref="K4:K15" si="3">SUM((( (D4*4+E4*4+F4*2+G4*2+H4*2+I4*4)/18)/100)*700)</f>
        <v>431.66666666666669</v>
      </c>
    </row>
    <row r="5" spans="1:11">
      <c r="A5" s="47">
        <v>3</v>
      </c>
      <c r="B5" s="9" t="s">
        <v>1793</v>
      </c>
      <c r="D5" s="8">
        <v>70</v>
      </c>
      <c r="E5" s="8">
        <v>80</v>
      </c>
      <c r="F5" s="8">
        <v>80</v>
      </c>
      <c r="G5" s="8">
        <v>50</v>
      </c>
      <c r="H5" s="8">
        <v>75</v>
      </c>
      <c r="I5" s="8">
        <v>70</v>
      </c>
      <c r="J5" s="47">
        <f t="shared" si="2"/>
        <v>70.833333333333329</v>
      </c>
      <c r="K5" s="47">
        <f t="shared" si="3"/>
        <v>501.66666666666669</v>
      </c>
    </row>
    <row r="6" spans="1:11">
      <c r="A6" s="47">
        <v>4</v>
      </c>
      <c r="B6" s="9" t="s">
        <v>1794</v>
      </c>
      <c r="D6" s="8">
        <v>40</v>
      </c>
      <c r="E6" s="8">
        <v>35</v>
      </c>
      <c r="F6" s="8">
        <v>70</v>
      </c>
      <c r="G6" s="8">
        <v>35</v>
      </c>
      <c r="H6" s="8">
        <v>85</v>
      </c>
      <c r="I6" s="8">
        <v>60</v>
      </c>
      <c r="J6" s="47">
        <f t="shared" si="2"/>
        <v>54.166666666666664</v>
      </c>
      <c r="K6" s="47">
        <f t="shared" si="3"/>
        <v>357.77777777777783</v>
      </c>
    </row>
    <row r="7" spans="1:11">
      <c r="A7" s="47">
        <v>5</v>
      </c>
      <c r="B7" s="9" t="s">
        <v>1795</v>
      </c>
      <c r="D7" s="8">
        <v>50</v>
      </c>
      <c r="E7" s="8">
        <v>35</v>
      </c>
      <c r="F7" s="8">
        <v>70</v>
      </c>
      <c r="G7" s="8">
        <v>40</v>
      </c>
      <c r="H7" s="8">
        <v>50</v>
      </c>
      <c r="I7" s="8">
        <v>35</v>
      </c>
      <c r="J7" s="47">
        <f t="shared" si="2"/>
        <v>46.666666666666664</v>
      </c>
      <c r="K7" s="47">
        <f t="shared" si="3"/>
        <v>311.11111111111109</v>
      </c>
    </row>
    <row r="8" spans="1:11">
      <c r="A8" s="47">
        <v>6</v>
      </c>
      <c r="B8" s="9" t="s">
        <v>1796</v>
      </c>
      <c r="D8" s="8">
        <v>60</v>
      </c>
      <c r="E8" s="8">
        <v>35</v>
      </c>
      <c r="F8" s="8">
        <v>55</v>
      </c>
      <c r="G8" s="8">
        <v>40</v>
      </c>
      <c r="H8" s="8">
        <v>75</v>
      </c>
      <c r="I8" s="8">
        <v>40</v>
      </c>
      <c r="J8" s="47">
        <f t="shared" si="2"/>
        <v>50.833333333333336</v>
      </c>
      <c r="K8" s="47">
        <f t="shared" si="3"/>
        <v>342.22222222222223</v>
      </c>
    </row>
    <row r="9" spans="1:11">
      <c r="A9" s="47">
        <v>7</v>
      </c>
      <c r="B9" s="9" t="s">
        <v>1797</v>
      </c>
      <c r="D9" s="8">
        <v>85</v>
      </c>
      <c r="E9" s="8">
        <v>45</v>
      </c>
      <c r="F9" s="8">
        <v>65</v>
      </c>
      <c r="G9" s="8">
        <v>95</v>
      </c>
      <c r="H9" s="8">
        <v>90</v>
      </c>
      <c r="I9" s="8">
        <v>80</v>
      </c>
      <c r="J9" s="47">
        <f t="shared" si="2"/>
        <v>76.666666666666671</v>
      </c>
      <c r="K9" s="47">
        <f t="shared" si="3"/>
        <v>521.11111111111109</v>
      </c>
    </row>
    <row r="10" spans="1:11">
      <c r="A10" s="47">
        <v>8</v>
      </c>
      <c r="B10" s="9" t="s">
        <v>1798</v>
      </c>
      <c r="D10" s="8">
        <v>40</v>
      </c>
      <c r="E10" s="8">
        <v>40</v>
      </c>
      <c r="F10" s="8">
        <v>55</v>
      </c>
      <c r="G10" s="8">
        <v>40</v>
      </c>
      <c r="H10" s="8">
        <v>75</v>
      </c>
      <c r="I10" s="8">
        <v>55</v>
      </c>
      <c r="J10" s="47">
        <f t="shared" si="2"/>
        <v>50.833333333333336</v>
      </c>
      <c r="K10" s="47">
        <f t="shared" si="3"/>
        <v>342.22222222222223</v>
      </c>
    </row>
    <row r="11" spans="1:11">
      <c r="A11" s="47">
        <v>9</v>
      </c>
      <c r="B11" s="9" t="s">
        <v>1799</v>
      </c>
      <c r="D11" s="8">
        <v>85</v>
      </c>
      <c r="E11" s="8">
        <v>50</v>
      </c>
      <c r="F11" s="8">
        <v>100</v>
      </c>
      <c r="G11" s="8">
        <v>80</v>
      </c>
      <c r="H11" s="8">
        <v>95</v>
      </c>
      <c r="I11" s="8">
        <v>100</v>
      </c>
      <c r="J11" s="47">
        <f t="shared" si="2"/>
        <v>85</v>
      </c>
      <c r="K11" s="47">
        <f t="shared" si="3"/>
        <v>579.44444444444446</v>
      </c>
    </row>
    <row r="12" spans="1:11">
      <c r="A12" s="47">
        <v>10</v>
      </c>
      <c r="B12" s="9" t="s">
        <v>1800</v>
      </c>
      <c r="D12" s="8">
        <v>30</v>
      </c>
      <c r="E12" s="8">
        <v>50</v>
      </c>
      <c r="F12" s="8">
        <v>50</v>
      </c>
      <c r="G12" s="11"/>
      <c r="H12" s="8">
        <v>65</v>
      </c>
      <c r="I12" s="8">
        <v>20</v>
      </c>
      <c r="J12" s="47">
        <f t="shared" si="2"/>
        <v>35.833333333333336</v>
      </c>
      <c r="K12" s="47">
        <f t="shared" si="3"/>
        <v>244.99999999999997</v>
      </c>
    </row>
    <row r="13" spans="1:11">
      <c r="A13" s="47">
        <v>11</v>
      </c>
      <c r="B13" s="9" t="s">
        <v>1801</v>
      </c>
      <c r="D13" s="8">
        <v>45</v>
      </c>
      <c r="E13" s="8">
        <v>30</v>
      </c>
      <c r="F13" s="8">
        <v>60</v>
      </c>
      <c r="G13" s="8">
        <v>50</v>
      </c>
      <c r="H13" s="8">
        <v>80</v>
      </c>
      <c r="I13" s="8">
        <v>40</v>
      </c>
      <c r="J13" s="47">
        <f t="shared" si="2"/>
        <v>50.833333333333336</v>
      </c>
      <c r="K13" s="47">
        <f t="shared" si="3"/>
        <v>326.66666666666663</v>
      </c>
    </row>
    <row r="14" spans="1:11">
      <c r="A14" s="47">
        <v>12</v>
      </c>
      <c r="B14" s="9" t="s">
        <v>1802</v>
      </c>
      <c r="D14" s="8">
        <v>100</v>
      </c>
      <c r="E14" s="8">
        <v>95</v>
      </c>
      <c r="F14" s="8">
        <v>100</v>
      </c>
      <c r="G14" s="8">
        <v>100</v>
      </c>
      <c r="H14" s="8">
        <v>95</v>
      </c>
      <c r="I14" s="8">
        <v>95</v>
      </c>
      <c r="J14" s="47">
        <f t="shared" si="2"/>
        <v>97.5</v>
      </c>
      <c r="K14" s="47">
        <f t="shared" si="3"/>
        <v>680.55555555555566</v>
      </c>
    </row>
    <row r="15" spans="1:11">
      <c r="A15" s="47">
        <v>13</v>
      </c>
      <c r="B15" s="9" t="s">
        <v>1783</v>
      </c>
      <c r="D15" s="8">
        <v>95</v>
      </c>
      <c r="E15" s="8">
        <v>90</v>
      </c>
      <c r="F15" s="8">
        <v>100</v>
      </c>
      <c r="G15" s="8">
        <v>95</v>
      </c>
      <c r="H15" s="8">
        <v>95</v>
      </c>
      <c r="I15" s="8">
        <v>90</v>
      </c>
      <c r="J15" s="47">
        <f t="shared" si="2"/>
        <v>94.166666666666671</v>
      </c>
      <c r="K15" s="47">
        <f t="shared" si="3"/>
        <v>653.33333333333326</v>
      </c>
    </row>
    <row r="16" spans="1:11">
      <c r="A16" s="47">
        <v>14</v>
      </c>
      <c r="B16" s="9" t="s">
        <v>1803</v>
      </c>
      <c r="D16" s="8">
        <v>50</v>
      </c>
      <c r="E16" s="8">
        <v>40</v>
      </c>
      <c r="F16" s="8">
        <v>50</v>
      </c>
      <c r="G16" s="8">
        <v>40</v>
      </c>
      <c r="H16" s="8">
        <v>75</v>
      </c>
      <c r="I16" s="8">
        <v>50</v>
      </c>
      <c r="J16" s="47">
        <f t="shared" ref="J16" si="4">SUM(D16:I16)/6</f>
        <v>50.833333333333336</v>
      </c>
      <c r="K16" s="47">
        <f t="shared" ref="K16" si="5">SUM((( (D16*4+E16*4+F16*2+G16*2+H16*2+I16*4)/18)/100)*700)</f>
        <v>346.11111111111109</v>
      </c>
    </row>
    <row r="17" spans="1:11">
      <c r="A17">
        <v>15</v>
      </c>
      <c r="B17" s="9"/>
      <c r="D17" s="50">
        <f>SUM(D3:D16)/14</f>
        <v>65.714285714285708</v>
      </c>
      <c r="E17" s="50">
        <f t="shared" ref="E17:K17" si="6">SUM(E3:E16)/14</f>
        <v>54.642857142857146</v>
      </c>
      <c r="F17" s="50">
        <f t="shared" si="6"/>
        <v>74.285714285714292</v>
      </c>
      <c r="G17" s="50">
        <f t="shared" si="6"/>
        <v>57.5</v>
      </c>
      <c r="H17" s="50">
        <f t="shared" si="6"/>
        <v>80.357142857142861</v>
      </c>
      <c r="I17" s="50">
        <f t="shared" si="6"/>
        <v>64.642857142857139</v>
      </c>
      <c r="J17" s="50">
        <f t="shared" si="6"/>
        <v>66.19047619047619</v>
      </c>
      <c r="K17" s="50">
        <f t="shared" si="6"/>
        <v>452.77777777777777</v>
      </c>
    </row>
    <row r="18" spans="1:11">
      <c r="A18">
        <v>16</v>
      </c>
      <c r="B18" s="9"/>
      <c r="D18" s="45"/>
      <c r="E18" s="45"/>
      <c r="F18" s="4"/>
      <c r="G18" s="3"/>
      <c r="H18" s="2"/>
      <c r="I18" s="1"/>
      <c r="J18">
        <f t="shared" si="0"/>
        <v>0</v>
      </c>
      <c r="K18">
        <f t="shared" si="1"/>
        <v>0</v>
      </c>
    </row>
    <row r="19" spans="1:11">
      <c r="A19">
        <v>17</v>
      </c>
      <c r="B19" s="9"/>
      <c r="D19" s="45"/>
      <c r="E19" s="45"/>
      <c r="F19" s="4"/>
      <c r="G19" s="3"/>
      <c r="H19" s="2"/>
      <c r="I19" s="1"/>
      <c r="J19">
        <f t="shared" si="0"/>
        <v>0</v>
      </c>
      <c r="K19">
        <f t="shared" si="1"/>
        <v>0</v>
      </c>
    </row>
    <row r="20" spans="1:11">
      <c r="A20">
        <v>18</v>
      </c>
      <c r="B20" s="9"/>
      <c r="D20" s="45"/>
      <c r="E20" s="45"/>
      <c r="F20" s="4"/>
      <c r="G20" s="3"/>
      <c r="H20" s="2"/>
      <c r="I20" s="1"/>
      <c r="J20">
        <f t="shared" si="0"/>
        <v>0</v>
      </c>
      <c r="K20">
        <f t="shared" si="1"/>
        <v>0</v>
      </c>
    </row>
    <row r="21" spans="1:11">
      <c r="A21">
        <v>19</v>
      </c>
      <c r="B21" s="9"/>
      <c r="D21" s="45"/>
      <c r="E21" s="45"/>
      <c r="F21" s="4"/>
      <c r="G21" s="3"/>
      <c r="H21" s="2"/>
      <c r="I21" s="1"/>
      <c r="J21">
        <f t="shared" si="0"/>
        <v>0</v>
      </c>
      <c r="K21">
        <f t="shared" si="1"/>
        <v>0</v>
      </c>
    </row>
    <row r="22" spans="1:11">
      <c r="A22">
        <v>20</v>
      </c>
      <c r="B22" s="9"/>
      <c r="D22" s="45"/>
      <c r="E22" s="45"/>
      <c r="F22" s="4"/>
      <c r="G22" s="3"/>
      <c r="H22" s="2"/>
      <c r="I22" s="1"/>
      <c r="J22">
        <f t="shared" si="0"/>
        <v>0</v>
      </c>
      <c r="K22">
        <f t="shared" si="1"/>
        <v>0</v>
      </c>
    </row>
    <row r="23" spans="1:11">
      <c r="A23">
        <v>21</v>
      </c>
      <c r="B23" s="9"/>
      <c r="D23" s="45"/>
      <c r="E23" s="45"/>
      <c r="F23" s="4"/>
      <c r="G23" s="3"/>
      <c r="H23" s="2"/>
      <c r="I23" s="1"/>
      <c r="J23">
        <f t="shared" si="0"/>
        <v>0</v>
      </c>
      <c r="K23">
        <f t="shared" si="1"/>
        <v>0</v>
      </c>
    </row>
    <row r="24" spans="1:11">
      <c r="A24">
        <v>22</v>
      </c>
      <c r="B24" s="9"/>
      <c r="D24" s="45"/>
      <c r="E24" s="45"/>
      <c r="F24" s="4"/>
      <c r="G24" s="3"/>
      <c r="H24" s="2"/>
      <c r="I24" s="1"/>
      <c r="J24">
        <f t="shared" si="0"/>
        <v>0</v>
      </c>
      <c r="K24">
        <f t="shared" si="1"/>
        <v>0</v>
      </c>
    </row>
    <row r="25" spans="1:11">
      <c r="A25">
        <v>23</v>
      </c>
      <c r="B25" s="9"/>
      <c r="D25" s="45"/>
      <c r="E25" s="45"/>
      <c r="F25" s="4"/>
      <c r="G25" s="3"/>
      <c r="H25" s="2"/>
      <c r="I25" s="1"/>
      <c r="J25">
        <f t="shared" si="0"/>
        <v>0</v>
      </c>
      <c r="K25">
        <f t="shared" si="1"/>
        <v>0</v>
      </c>
    </row>
    <row r="26" spans="1:11">
      <c r="A26">
        <v>24</v>
      </c>
      <c r="B26" s="9"/>
      <c r="D26" s="45"/>
      <c r="E26" s="11"/>
      <c r="F26" s="4"/>
      <c r="G26" s="3"/>
      <c r="H26" s="2"/>
      <c r="I26" s="1"/>
      <c r="J26">
        <f t="shared" si="0"/>
        <v>0</v>
      </c>
      <c r="K26">
        <f t="shared" si="1"/>
        <v>0</v>
      </c>
    </row>
    <row r="27" spans="1:11">
      <c r="A27">
        <v>25</v>
      </c>
      <c r="B27" s="9"/>
      <c r="D27" s="45"/>
      <c r="E27" s="45"/>
      <c r="F27" s="4"/>
      <c r="G27" s="3"/>
      <c r="H27" s="2"/>
      <c r="I27" s="1"/>
      <c r="J27">
        <f t="shared" si="0"/>
        <v>0</v>
      </c>
      <c r="K27">
        <f t="shared" si="1"/>
        <v>0</v>
      </c>
    </row>
    <row r="28" spans="1:11">
      <c r="A28">
        <v>26</v>
      </c>
      <c r="B28" s="9"/>
      <c r="D28" s="45"/>
      <c r="E28" s="45"/>
      <c r="F28" s="4"/>
      <c r="G28" s="3"/>
      <c r="H28" s="2"/>
      <c r="I28" s="1"/>
      <c r="J28">
        <f t="shared" si="0"/>
        <v>0</v>
      </c>
      <c r="K28">
        <f t="shared" si="1"/>
        <v>0</v>
      </c>
    </row>
    <row r="29" spans="1:11">
      <c r="A29">
        <v>27</v>
      </c>
      <c r="B29" s="9"/>
      <c r="D29" s="45"/>
      <c r="E29" s="45"/>
      <c r="F29" s="4"/>
      <c r="G29" s="3"/>
      <c r="H29" s="2"/>
      <c r="I29" s="1"/>
      <c r="J29">
        <f t="shared" si="0"/>
        <v>0</v>
      </c>
      <c r="K29">
        <f t="shared" si="1"/>
        <v>0</v>
      </c>
    </row>
    <row r="30" spans="1:11">
      <c r="A30">
        <v>28</v>
      </c>
      <c r="B30" s="9"/>
      <c r="D30" s="45"/>
      <c r="E30" s="45"/>
      <c r="F30" s="4"/>
      <c r="G30" s="3"/>
      <c r="H30" s="2"/>
      <c r="I30" s="1"/>
      <c r="J30">
        <f t="shared" si="0"/>
        <v>0</v>
      </c>
      <c r="K30">
        <f t="shared" si="1"/>
        <v>0</v>
      </c>
    </row>
    <row r="31" spans="1:11">
      <c r="A31">
        <v>29</v>
      </c>
      <c r="B31" s="7"/>
      <c r="D31" s="6"/>
      <c r="E31" s="5"/>
      <c r="F31" s="4"/>
      <c r="G31" s="3"/>
      <c r="H31" s="2"/>
      <c r="I31" s="1"/>
      <c r="J31">
        <f t="shared" si="0"/>
        <v>0</v>
      </c>
      <c r="K31">
        <f t="shared" si="1"/>
        <v>0</v>
      </c>
    </row>
    <row r="32" spans="1:11">
      <c r="A32">
        <v>30</v>
      </c>
      <c r="B32" s="9"/>
      <c r="D32" s="8"/>
      <c r="E32" s="8"/>
      <c r="F32" s="8"/>
      <c r="G32" s="8"/>
      <c r="H32" s="8"/>
      <c r="I32" s="8"/>
      <c r="J32">
        <f t="shared" si="0"/>
        <v>0</v>
      </c>
      <c r="K32">
        <f t="shared" si="1"/>
        <v>0</v>
      </c>
    </row>
    <row r="33" spans="1:11">
      <c r="A33">
        <v>31</v>
      </c>
      <c r="B33" s="9"/>
      <c r="D33" s="8"/>
      <c r="E33" s="8"/>
      <c r="F33" s="8"/>
      <c r="G33" s="8"/>
      <c r="H33" s="8"/>
      <c r="I33" s="8"/>
      <c r="J33">
        <f t="shared" si="0"/>
        <v>0</v>
      </c>
      <c r="K33">
        <f t="shared" si="1"/>
        <v>0</v>
      </c>
    </row>
    <row r="34" spans="1:11">
      <c r="A34">
        <v>32</v>
      </c>
      <c r="B34" s="9"/>
      <c r="D34" s="8"/>
      <c r="E34" s="8"/>
      <c r="F34" s="8"/>
      <c r="G34" s="8"/>
      <c r="H34" s="8"/>
      <c r="I34" s="8"/>
      <c r="J34">
        <f t="shared" si="0"/>
        <v>0</v>
      </c>
      <c r="K34">
        <f t="shared" si="1"/>
        <v>0</v>
      </c>
    </row>
    <row r="35" spans="1:11">
      <c r="A35">
        <v>33</v>
      </c>
      <c r="B35" s="9"/>
      <c r="D35" s="8"/>
      <c r="E35" s="8"/>
      <c r="F35" s="8"/>
      <c r="G35" s="8"/>
      <c r="H35" s="8"/>
      <c r="I35" s="8"/>
      <c r="J35">
        <f t="shared" ref="J35:J53" si="7">SUM(D35:I35)/6</f>
        <v>0</v>
      </c>
      <c r="K35">
        <f t="shared" ref="K35:K53" si="8">SUM((( (D35*4+E35*4+F35*2+G35*2+H35*2+I35*4)/18)/100)*700)</f>
        <v>0</v>
      </c>
    </row>
    <row r="36" spans="1:11">
      <c r="A36">
        <v>34</v>
      </c>
      <c r="B36" s="9"/>
      <c r="D36" s="8"/>
      <c r="E36" s="8"/>
      <c r="F36" s="8"/>
      <c r="G36" s="8"/>
      <c r="H36" s="8"/>
      <c r="I36" s="8"/>
      <c r="J36">
        <f t="shared" si="7"/>
        <v>0</v>
      </c>
      <c r="K36">
        <f t="shared" si="8"/>
        <v>0</v>
      </c>
    </row>
    <row r="37" spans="1:11">
      <c r="A37">
        <v>35</v>
      </c>
      <c r="B37" s="9"/>
      <c r="D37" s="8"/>
      <c r="E37" s="8"/>
      <c r="F37" s="8"/>
      <c r="G37" s="8"/>
      <c r="H37" s="8"/>
      <c r="I37" s="8"/>
      <c r="J37">
        <f t="shared" si="7"/>
        <v>0</v>
      </c>
      <c r="K37">
        <f t="shared" si="8"/>
        <v>0</v>
      </c>
    </row>
    <row r="38" spans="1:11">
      <c r="A38">
        <v>36</v>
      </c>
      <c r="B38" s="9"/>
      <c r="D38" s="8"/>
      <c r="E38" s="8"/>
      <c r="F38" s="8"/>
      <c r="G38" s="8"/>
      <c r="H38" s="8"/>
      <c r="I38" s="8"/>
      <c r="J38">
        <f t="shared" si="7"/>
        <v>0</v>
      </c>
      <c r="K38">
        <f t="shared" si="8"/>
        <v>0</v>
      </c>
    </row>
    <row r="39" spans="1:11">
      <c r="A39">
        <v>37</v>
      </c>
      <c r="B39" s="9"/>
      <c r="D39" s="8"/>
      <c r="E39" s="8"/>
      <c r="F39" s="8"/>
      <c r="G39" s="8"/>
      <c r="H39" s="8"/>
      <c r="I39" s="8"/>
      <c r="J39">
        <f t="shared" si="7"/>
        <v>0</v>
      </c>
      <c r="K39">
        <f t="shared" si="8"/>
        <v>0</v>
      </c>
    </row>
    <row r="40" spans="1:11">
      <c r="A40">
        <v>38</v>
      </c>
      <c r="B40" s="9"/>
      <c r="D40" s="8"/>
      <c r="E40" s="8"/>
      <c r="F40" s="8"/>
      <c r="G40" s="8"/>
      <c r="H40" s="8"/>
      <c r="I40" s="8"/>
      <c r="J40">
        <f t="shared" si="7"/>
        <v>0</v>
      </c>
      <c r="K40">
        <f t="shared" si="8"/>
        <v>0</v>
      </c>
    </row>
    <row r="41" spans="1:11">
      <c r="A41">
        <v>39</v>
      </c>
      <c r="B41" s="9"/>
      <c r="D41" s="8"/>
      <c r="E41" s="8"/>
      <c r="G41" s="8"/>
      <c r="H41" s="8"/>
      <c r="I41" s="8"/>
      <c r="J41">
        <f t="shared" si="7"/>
        <v>0</v>
      </c>
      <c r="K41">
        <f t="shared" si="8"/>
        <v>0</v>
      </c>
    </row>
    <row r="42" spans="1:11">
      <c r="A42">
        <v>41</v>
      </c>
      <c r="J42">
        <f t="shared" si="7"/>
        <v>0</v>
      </c>
      <c r="K42">
        <f t="shared" si="8"/>
        <v>0</v>
      </c>
    </row>
    <row r="43" spans="1:11">
      <c r="A43">
        <v>43</v>
      </c>
      <c r="J43">
        <f t="shared" si="7"/>
        <v>0</v>
      </c>
      <c r="K43">
        <f t="shared" si="8"/>
        <v>0</v>
      </c>
    </row>
    <row r="44" spans="1:11">
      <c r="A44">
        <v>45</v>
      </c>
      <c r="J44">
        <f t="shared" si="7"/>
        <v>0</v>
      </c>
      <c r="K44">
        <f t="shared" si="8"/>
        <v>0</v>
      </c>
    </row>
    <row r="45" spans="1:11">
      <c r="A45">
        <v>47</v>
      </c>
      <c r="J45">
        <f t="shared" si="7"/>
        <v>0</v>
      </c>
      <c r="K45">
        <f t="shared" si="8"/>
        <v>0</v>
      </c>
    </row>
    <row r="46" spans="1:11">
      <c r="A46">
        <v>49</v>
      </c>
      <c r="J46">
        <f t="shared" si="7"/>
        <v>0</v>
      </c>
      <c r="K46">
        <f t="shared" si="8"/>
        <v>0</v>
      </c>
    </row>
    <row r="47" spans="1:11">
      <c r="A47">
        <v>51</v>
      </c>
      <c r="J47">
        <f t="shared" si="7"/>
        <v>0</v>
      </c>
      <c r="K47">
        <f t="shared" si="8"/>
        <v>0</v>
      </c>
    </row>
    <row r="48" spans="1:11">
      <c r="A48">
        <v>53</v>
      </c>
      <c r="J48">
        <f t="shared" si="7"/>
        <v>0</v>
      </c>
      <c r="K48">
        <f t="shared" si="8"/>
        <v>0</v>
      </c>
    </row>
    <row r="49" spans="1:11">
      <c r="A49">
        <v>55</v>
      </c>
      <c r="J49">
        <f t="shared" si="7"/>
        <v>0</v>
      </c>
      <c r="K49">
        <f t="shared" si="8"/>
        <v>0</v>
      </c>
    </row>
    <row r="50" spans="1:11">
      <c r="A50">
        <v>57</v>
      </c>
      <c r="J50">
        <f t="shared" si="7"/>
        <v>0</v>
      </c>
      <c r="K50">
        <f t="shared" si="8"/>
        <v>0</v>
      </c>
    </row>
    <row r="51" spans="1:11">
      <c r="A51">
        <v>59</v>
      </c>
      <c r="J51">
        <f t="shared" si="7"/>
        <v>0</v>
      </c>
      <c r="K51">
        <f t="shared" si="8"/>
        <v>0</v>
      </c>
    </row>
    <row r="52" spans="1:11">
      <c r="A52">
        <v>61</v>
      </c>
      <c r="J52">
        <f t="shared" si="7"/>
        <v>0</v>
      </c>
      <c r="K52">
        <f t="shared" si="8"/>
        <v>0</v>
      </c>
    </row>
    <row r="53" spans="1:11">
      <c r="A53">
        <v>63</v>
      </c>
      <c r="J53">
        <f t="shared" si="7"/>
        <v>0</v>
      </c>
      <c r="K53">
        <f t="shared" si="8"/>
        <v>0</v>
      </c>
    </row>
  </sheetData>
  <sortState ref="A3:K54">
    <sortCondition descending="1" ref="K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305"/>
  <sheetViews>
    <sheetView workbookViewId="0">
      <selection activeCell="B7" sqref="B7:K291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10.42578125" customWidth="1"/>
  </cols>
  <sheetData>
    <row r="1" spans="1:1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227</v>
      </c>
      <c r="D3" s="8">
        <v>85</v>
      </c>
      <c r="E3" s="8">
        <v>35</v>
      </c>
      <c r="F3" s="8">
        <v>75</v>
      </c>
      <c r="G3" s="8">
        <v>55</v>
      </c>
      <c r="H3" s="8">
        <v>90</v>
      </c>
      <c r="I3" s="8">
        <v>65</v>
      </c>
      <c r="J3">
        <f t="shared" ref="J3" si="0">SUM(D3:I3)/6</f>
        <v>67.5</v>
      </c>
      <c r="K3">
        <f t="shared" ref="K3" si="1">SUM((( (D3*4+E3*4+F3*2+G3*2+H3*2+I3*4)/18)/100)*700)</f>
        <v>458.88888888888891</v>
      </c>
    </row>
    <row r="4" spans="1:11" hidden="1">
      <c r="A4">
        <v>2</v>
      </c>
      <c r="B4" s="9" t="s">
        <v>228</v>
      </c>
      <c r="D4" s="8">
        <v>85</v>
      </c>
      <c r="E4" s="8">
        <v>90</v>
      </c>
      <c r="F4" s="8">
        <v>85</v>
      </c>
      <c r="G4" s="8">
        <v>90</v>
      </c>
      <c r="H4" s="8">
        <v>100</v>
      </c>
      <c r="I4" s="8">
        <v>95</v>
      </c>
      <c r="J4" s="47">
        <f t="shared" ref="J4:J67" si="2">SUM(D4:I4)/6</f>
        <v>90.833333333333329</v>
      </c>
      <c r="K4" s="47">
        <f t="shared" ref="K4:K67" si="3">SUM((( (D4*4+E4*4+F4*2+G4*2+H4*2+I4*4)/18)/100)*700)</f>
        <v>633.88888888888891</v>
      </c>
    </row>
    <row r="5" spans="1:11" hidden="1">
      <c r="A5" s="47">
        <v>3</v>
      </c>
      <c r="B5" s="9" t="s">
        <v>229</v>
      </c>
      <c r="D5" s="8">
        <v>55</v>
      </c>
      <c r="E5" s="8">
        <v>35</v>
      </c>
      <c r="F5" s="8">
        <v>85</v>
      </c>
      <c r="G5" s="8">
        <v>25</v>
      </c>
      <c r="H5" s="8">
        <v>90</v>
      </c>
      <c r="I5" s="8">
        <v>60</v>
      </c>
      <c r="J5" s="47">
        <f t="shared" si="2"/>
        <v>58.333333333333336</v>
      </c>
      <c r="K5" s="47">
        <f t="shared" si="3"/>
        <v>388.88888888888891</v>
      </c>
    </row>
    <row r="6" spans="1:11" hidden="1">
      <c r="A6" s="47">
        <v>4</v>
      </c>
      <c r="B6" s="9" t="s">
        <v>230</v>
      </c>
      <c r="D6" s="8">
        <v>30</v>
      </c>
      <c r="E6" s="8">
        <v>30</v>
      </c>
      <c r="F6" s="8">
        <v>30</v>
      </c>
      <c r="G6" s="8">
        <v>30</v>
      </c>
      <c r="H6" s="8">
        <v>25</v>
      </c>
      <c r="I6" s="8">
        <v>30</v>
      </c>
      <c r="J6" s="47">
        <f t="shared" si="2"/>
        <v>29.166666666666668</v>
      </c>
      <c r="K6" s="47">
        <f t="shared" si="3"/>
        <v>206.11111111111111</v>
      </c>
    </row>
    <row r="7" spans="1:11" hidden="1">
      <c r="A7" s="47">
        <v>5</v>
      </c>
      <c r="B7" s="9" t="s">
        <v>231</v>
      </c>
      <c r="D7" s="8">
        <v>100</v>
      </c>
      <c r="E7" s="8">
        <v>100</v>
      </c>
      <c r="F7" s="8">
        <v>100</v>
      </c>
      <c r="G7" s="8">
        <v>100</v>
      </c>
      <c r="H7" s="8">
        <v>100</v>
      </c>
      <c r="I7" s="8">
        <v>100</v>
      </c>
      <c r="J7" s="47">
        <f t="shared" si="2"/>
        <v>100</v>
      </c>
      <c r="K7" s="47">
        <f t="shared" si="3"/>
        <v>700</v>
      </c>
    </row>
    <row r="8" spans="1:11" hidden="1">
      <c r="A8" s="47">
        <v>6</v>
      </c>
      <c r="B8" s="9" t="s">
        <v>232</v>
      </c>
      <c r="D8" s="8">
        <v>20</v>
      </c>
      <c r="E8" s="8">
        <v>25</v>
      </c>
      <c r="F8" s="8">
        <v>25</v>
      </c>
      <c r="G8" s="8">
        <v>30</v>
      </c>
      <c r="H8" s="8">
        <v>30</v>
      </c>
      <c r="I8" s="8">
        <v>15</v>
      </c>
      <c r="J8" s="47">
        <f t="shared" si="2"/>
        <v>24.166666666666668</v>
      </c>
      <c r="K8" s="47">
        <f t="shared" si="3"/>
        <v>159.44444444444443</v>
      </c>
    </row>
    <row r="9" spans="1:11" hidden="1">
      <c r="A9" s="47">
        <v>7</v>
      </c>
      <c r="B9" s="9" t="s">
        <v>233</v>
      </c>
      <c r="D9" s="8">
        <v>90</v>
      </c>
      <c r="E9" s="8">
        <v>45</v>
      </c>
      <c r="F9" s="8">
        <v>70</v>
      </c>
      <c r="G9" s="8">
        <v>70</v>
      </c>
      <c r="H9" s="8">
        <v>90</v>
      </c>
      <c r="I9" s="8">
        <v>55</v>
      </c>
      <c r="J9" s="47">
        <f t="shared" si="2"/>
        <v>70</v>
      </c>
      <c r="K9" s="47">
        <f t="shared" si="3"/>
        <v>474.4444444444444</v>
      </c>
    </row>
    <row r="10" spans="1:11" hidden="1">
      <c r="A10" s="47">
        <v>8</v>
      </c>
      <c r="B10" s="9" t="s">
        <v>234</v>
      </c>
      <c r="D10" s="8">
        <v>90</v>
      </c>
      <c r="E10" s="8">
        <v>75</v>
      </c>
      <c r="F10" s="8">
        <v>100</v>
      </c>
      <c r="G10" s="8">
        <v>100</v>
      </c>
      <c r="H10" s="8">
        <v>90</v>
      </c>
      <c r="I10" s="8">
        <v>90</v>
      </c>
      <c r="J10" s="47">
        <f t="shared" si="2"/>
        <v>90.833333333333329</v>
      </c>
      <c r="K10" s="47">
        <f t="shared" si="3"/>
        <v>622.22222222222217</v>
      </c>
    </row>
    <row r="11" spans="1:11" hidden="1">
      <c r="A11" s="47">
        <v>9</v>
      </c>
      <c r="B11" s="9" t="s">
        <v>235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47">
        <f t="shared" si="2"/>
        <v>100</v>
      </c>
      <c r="K11" s="47">
        <f t="shared" si="3"/>
        <v>700</v>
      </c>
    </row>
    <row r="12" spans="1:11" hidden="1">
      <c r="A12" s="47">
        <v>10</v>
      </c>
      <c r="B12" s="9" t="s">
        <v>236</v>
      </c>
      <c r="D12" s="8">
        <v>75</v>
      </c>
      <c r="E12" s="8">
        <v>30</v>
      </c>
      <c r="F12" s="8">
        <v>60</v>
      </c>
      <c r="G12" s="8">
        <v>60</v>
      </c>
      <c r="H12" s="8">
        <v>75</v>
      </c>
      <c r="I12" s="8">
        <v>60</v>
      </c>
      <c r="J12" s="47">
        <f t="shared" si="2"/>
        <v>60</v>
      </c>
      <c r="K12" s="47">
        <f t="shared" si="3"/>
        <v>408.33333333333337</v>
      </c>
    </row>
    <row r="13" spans="1:11" hidden="1">
      <c r="A13" s="47">
        <v>11</v>
      </c>
      <c r="B13" s="9" t="s">
        <v>237</v>
      </c>
      <c r="D13" s="8">
        <v>100</v>
      </c>
      <c r="E13" s="8">
        <v>90</v>
      </c>
      <c r="F13" s="8">
        <v>100</v>
      </c>
      <c r="G13" s="8">
        <v>95</v>
      </c>
      <c r="H13" s="8">
        <v>95</v>
      </c>
      <c r="I13" s="8">
        <v>100</v>
      </c>
      <c r="J13" s="47">
        <f t="shared" si="2"/>
        <v>96.666666666666671</v>
      </c>
      <c r="K13" s="47">
        <f t="shared" si="3"/>
        <v>676.66666666666663</v>
      </c>
    </row>
    <row r="14" spans="1:11" hidden="1">
      <c r="A14" s="47">
        <v>12</v>
      </c>
      <c r="B14" s="9" t="s">
        <v>238</v>
      </c>
      <c r="D14" s="8">
        <v>85</v>
      </c>
      <c r="E14" s="8">
        <v>55</v>
      </c>
      <c r="F14" s="8">
        <v>95</v>
      </c>
      <c r="G14" s="8">
        <v>45</v>
      </c>
      <c r="H14" s="8">
        <v>95</v>
      </c>
      <c r="I14" s="8">
        <v>60</v>
      </c>
      <c r="J14" s="47">
        <f t="shared" si="2"/>
        <v>72.5</v>
      </c>
      <c r="K14" s="47">
        <f t="shared" si="3"/>
        <v>493.88888888888891</v>
      </c>
    </row>
    <row r="15" spans="1:11" hidden="1">
      <c r="A15" s="47">
        <v>13</v>
      </c>
      <c r="B15" s="9" t="s">
        <v>239</v>
      </c>
      <c r="D15" s="8">
        <v>95</v>
      </c>
      <c r="E15" s="8">
        <v>80</v>
      </c>
      <c r="F15" s="8">
        <v>85</v>
      </c>
      <c r="G15" s="8">
        <v>75</v>
      </c>
      <c r="H15" s="8">
        <v>95</v>
      </c>
      <c r="I15" s="8">
        <v>95</v>
      </c>
      <c r="J15" s="47">
        <f t="shared" si="2"/>
        <v>87.5</v>
      </c>
      <c r="K15" s="47">
        <f t="shared" si="3"/>
        <v>618.33333333333326</v>
      </c>
    </row>
    <row r="16" spans="1:11" hidden="1">
      <c r="A16" s="47">
        <v>14</v>
      </c>
      <c r="B16" s="9" t="s">
        <v>240</v>
      </c>
      <c r="D16" s="8">
        <v>80</v>
      </c>
      <c r="E16" s="8">
        <v>100</v>
      </c>
      <c r="F16" s="8">
        <v>95</v>
      </c>
      <c r="G16" s="8">
        <v>90</v>
      </c>
      <c r="H16" s="8">
        <v>90</v>
      </c>
      <c r="I16" s="8">
        <v>85</v>
      </c>
      <c r="J16" s="47">
        <f t="shared" si="2"/>
        <v>90</v>
      </c>
      <c r="K16" s="47">
        <f t="shared" si="3"/>
        <v>626.11111111111109</v>
      </c>
    </row>
    <row r="17" spans="1:11" hidden="1">
      <c r="A17" s="47">
        <v>15</v>
      </c>
      <c r="B17" s="9" t="s">
        <v>241</v>
      </c>
      <c r="D17" s="8">
        <v>100</v>
      </c>
      <c r="E17" s="8">
        <v>100</v>
      </c>
      <c r="F17" s="8">
        <v>95</v>
      </c>
      <c r="G17" s="8">
        <v>85</v>
      </c>
      <c r="H17" s="8">
        <v>90</v>
      </c>
      <c r="I17" s="8">
        <v>95</v>
      </c>
      <c r="J17" s="47">
        <f t="shared" si="2"/>
        <v>94.166666666666671</v>
      </c>
      <c r="K17" s="47">
        <f t="shared" si="3"/>
        <v>668.88888888888891</v>
      </c>
    </row>
    <row r="18" spans="1:11" hidden="1">
      <c r="A18" s="47">
        <v>16</v>
      </c>
      <c r="B18" s="9" t="s">
        <v>242</v>
      </c>
      <c r="D18" s="8">
        <v>40</v>
      </c>
      <c r="E18" s="8">
        <v>10</v>
      </c>
      <c r="F18" s="8">
        <v>10</v>
      </c>
      <c r="G18" s="8">
        <v>50</v>
      </c>
      <c r="H18" s="8">
        <v>20</v>
      </c>
      <c r="I18" s="8">
        <v>30</v>
      </c>
      <c r="J18" s="47">
        <f t="shared" si="2"/>
        <v>26.666666666666668</v>
      </c>
      <c r="K18" s="47">
        <f t="shared" si="3"/>
        <v>186.66666666666666</v>
      </c>
    </row>
    <row r="19" spans="1:11" hidden="1">
      <c r="A19" s="47">
        <v>17</v>
      </c>
      <c r="B19" s="9" t="s">
        <v>243</v>
      </c>
      <c r="D19" s="8">
        <v>95</v>
      </c>
      <c r="E19" s="8">
        <v>65</v>
      </c>
      <c r="F19" s="8">
        <v>90</v>
      </c>
      <c r="G19" s="8">
        <v>75</v>
      </c>
      <c r="H19" s="8">
        <v>100</v>
      </c>
      <c r="I19" s="8">
        <v>90</v>
      </c>
      <c r="J19" s="47">
        <f t="shared" si="2"/>
        <v>85.833333333333329</v>
      </c>
      <c r="K19" s="47">
        <f t="shared" si="3"/>
        <v>595</v>
      </c>
    </row>
    <row r="20" spans="1:11" hidden="1">
      <c r="A20" s="47">
        <v>18</v>
      </c>
      <c r="B20" s="9" t="s">
        <v>244</v>
      </c>
      <c r="D20" s="8">
        <v>85</v>
      </c>
      <c r="E20" s="8">
        <v>35</v>
      </c>
      <c r="F20" s="8">
        <v>85</v>
      </c>
      <c r="G20" s="8">
        <v>55</v>
      </c>
      <c r="H20" s="8">
        <v>80</v>
      </c>
      <c r="I20" s="8">
        <v>55</v>
      </c>
      <c r="J20" s="47">
        <f t="shared" si="2"/>
        <v>65.833333333333329</v>
      </c>
      <c r="K20" s="47">
        <f t="shared" si="3"/>
        <v>443.33333333333331</v>
      </c>
    </row>
    <row r="21" spans="1:11" hidden="1">
      <c r="A21" s="47">
        <v>19</v>
      </c>
      <c r="B21" s="9" t="s">
        <v>245</v>
      </c>
      <c r="D21" s="8">
        <v>100</v>
      </c>
      <c r="E21" s="8">
        <v>85</v>
      </c>
      <c r="F21" s="8">
        <v>100</v>
      </c>
      <c r="G21" s="8">
        <v>100</v>
      </c>
      <c r="H21" s="8">
        <v>100</v>
      </c>
      <c r="I21" s="8">
        <v>95</v>
      </c>
      <c r="J21" s="47">
        <f t="shared" si="2"/>
        <v>96.666666666666671</v>
      </c>
      <c r="K21" s="47">
        <f t="shared" si="3"/>
        <v>668.88888888888891</v>
      </c>
    </row>
    <row r="22" spans="1:11" hidden="1">
      <c r="A22" s="47">
        <v>20</v>
      </c>
      <c r="B22" s="9" t="s">
        <v>246</v>
      </c>
      <c r="D22" s="8">
        <v>95</v>
      </c>
      <c r="E22" s="8">
        <v>85</v>
      </c>
      <c r="F22" s="8">
        <v>95</v>
      </c>
      <c r="G22" s="8">
        <v>50</v>
      </c>
      <c r="H22" s="8">
        <v>95</v>
      </c>
      <c r="I22" s="8">
        <v>85</v>
      </c>
      <c r="J22" s="47">
        <f t="shared" si="2"/>
        <v>84.166666666666671</v>
      </c>
      <c r="K22" s="47">
        <f t="shared" si="3"/>
        <v>598.88888888888891</v>
      </c>
    </row>
    <row r="23" spans="1:11" hidden="1">
      <c r="A23" s="47">
        <v>21</v>
      </c>
      <c r="B23" s="9" t="s">
        <v>247</v>
      </c>
      <c r="D23" s="8">
        <v>70</v>
      </c>
      <c r="E23" s="8">
        <v>65</v>
      </c>
      <c r="F23" s="8">
        <v>80</v>
      </c>
      <c r="G23" s="8">
        <v>80</v>
      </c>
      <c r="H23" s="8">
        <v>90</v>
      </c>
      <c r="I23" s="8">
        <v>85</v>
      </c>
      <c r="J23" s="47">
        <f t="shared" si="2"/>
        <v>78.333333333333329</v>
      </c>
      <c r="K23" s="47">
        <f t="shared" si="3"/>
        <v>536.66666666666674</v>
      </c>
    </row>
    <row r="24" spans="1:11" hidden="1">
      <c r="A24" s="47">
        <v>22</v>
      </c>
      <c r="B24" s="9" t="s">
        <v>248</v>
      </c>
      <c r="D24" s="8">
        <v>100</v>
      </c>
      <c r="E24" s="8">
        <v>55</v>
      </c>
      <c r="F24" s="8">
        <v>70</v>
      </c>
      <c r="G24" s="8">
        <v>75</v>
      </c>
      <c r="H24" s="8">
        <v>80</v>
      </c>
      <c r="I24" s="8">
        <v>65</v>
      </c>
      <c r="J24" s="47">
        <f t="shared" si="2"/>
        <v>74.166666666666671</v>
      </c>
      <c r="K24" s="47">
        <f t="shared" si="3"/>
        <v>517.22222222222217</v>
      </c>
    </row>
    <row r="25" spans="1:11" hidden="1">
      <c r="A25" s="47">
        <v>23</v>
      </c>
      <c r="B25" s="9" t="s">
        <v>249</v>
      </c>
      <c r="D25" s="8">
        <v>90</v>
      </c>
      <c r="E25" s="8">
        <v>35</v>
      </c>
      <c r="F25" s="8">
        <v>100</v>
      </c>
      <c r="G25" s="8">
        <v>80</v>
      </c>
      <c r="H25" s="8">
        <v>95</v>
      </c>
      <c r="I25" s="8">
        <v>50</v>
      </c>
      <c r="J25" s="47">
        <f t="shared" si="2"/>
        <v>75</v>
      </c>
      <c r="K25" s="47">
        <f t="shared" si="3"/>
        <v>486.11111111111109</v>
      </c>
    </row>
    <row r="26" spans="1:11" hidden="1">
      <c r="A26" s="47">
        <v>24</v>
      </c>
      <c r="B26" s="9" t="s">
        <v>250</v>
      </c>
      <c r="D26" s="8">
        <v>65</v>
      </c>
      <c r="E26" s="8">
        <v>60</v>
      </c>
      <c r="F26" s="8">
        <v>85</v>
      </c>
      <c r="G26" s="8">
        <v>30</v>
      </c>
      <c r="H26" s="8">
        <v>60</v>
      </c>
      <c r="I26" s="8">
        <v>45</v>
      </c>
      <c r="J26" s="47">
        <f t="shared" si="2"/>
        <v>57.5</v>
      </c>
      <c r="K26" s="47">
        <f t="shared" si="3"/>
        <v>400.55555555555554</v>
      </c>
    </row>
    <row r="27" spans="1:11" hidden="1">
      <c r="A27" s="47">
        <v>25</v>
      </c>
      <c r="B27" s="9" t="s">
        <v>251</v>
      </c>
      <c r="D27" s="8">
        <v>95</v>
      </c>
      <c r="E27" s="8">
        <v>65</v>
      </c>
      <c r="F27" s="8">
        <v>80</v>
      </c>
      <c r="G27" s="8">
        <v>85</v>
      </c>
      <c r="H27" s="8">
        <v>80</v>
      </c>
      <c r="I27" s="8">
        <v>95</v>
      </c>
      <c r="J27" s="47">
        <f t="shared" si="2"/>
        <v>83.333333333333329</v>
      </c>
      <c r="K27" s="47">
        <f t="shared" si="3"/>
        <v>587.22222222222229</v>
      </c>
    </row>
    <row r="28" spans="1:11" hidden="1">
      <c r="A28" s="47">
        <v>26</v>
      </c>
      <c r="B28" s="9" t="s">
        <v>252</v>
      </c>
      <c r="D28" s="8">
        <v>60</v>
      </c>
      <c r="E28" s="8">
        <v>30</v>
      </c>
      <c r="F28" s="8">
        <v>65</v>
      </c>
      <c r="G28" s="8">
        <v>40</v>
      </c>
      <c r="H28" s="8">
        <v>80</v>
      </c>
      <c r="I28" s="8">
        <v>55</v>
      </c>
      <c r="J28" s="47">
        <f t="shared" si="2"/>
        <v>55</v>
      </c>
      <c r="K28" s="47">
        <f t="shared" si="3"/>
        <v>369.44444444444446</v>
      </c>
    </row>
    <row r="29" spans="1:11" hidden="1">
      <c r="A29" s="47">
        <v>27</v>
      </c>
      <c r="B29" s="9" t="s">
        <v>253</v>
      </c>
      <c r="D29" s="8">
        <v>35</v>
      </c>
      <c r="E29" s="8">
        <v>30</v>
      </c>
      <c r="F29" s="8">
        <v>35</v>
      </c>
      <c r="G29" s="8">
        <v>50</v>
      </c>
      <c r="H29" s="8">
        <v>30</v>
      </c>
      <c r="I29" s="8">
        <v>35</v>
      </c>
      <c r="J29" s="47">
        <f t="shared" si="2"/>
        <v>35.833333333333336</v>
      </c>
      <c r="K29" s="47">
        <f t="shared" si="3"/>
        <v>244.99999999999997</v>
      </c>
    </row>
    <row r="30" spans="1:11" hidden="1">
      <c r="A30" s="47">
        <v>28</v>
      </c>
      <c r="B30" s="9" t="s">
        <v>254</v>
      </c>
      <c r="D30" s="8">
        <v>100</v>
      </c>
      <c r="E30" s="8">
        <v>100</v>
      </c>
      <c r="F30" s="8">
        <v>100</v>
      </c>
      <c r="G30" s="8">
        <v>100</v>
      </c>
      <c r="H30" s="8">
        <v>100</v>
      </c>
      <c r="I30" s="8">
        <v>100</v>
      </c>
      <c r="J30" s="47">
        <f t="shared" si="2"/>
        <v>100</v>
      </c>
      <c r="K30" s="47">
        <f t="shared" si="3"/>
        <v>700</v>
      </c>
    </row>
    <row r="31" spans="1:11" hidden="1">
      <c r="A31" s="47">
        <v>29</v>
      </c>
      <c r="B31" s="9" t="s">
        <v>255</v>
      </c>
      <c r="D31" s="8">
        <v>100</v>
      </c>
      <c r="E31" s="8">
        <v>100</v>
      </c>
      <c r="F31" s="8">
        <v>100</v>
      </c>
      <c r="G31" s="8">
        <v>100</v>
      </c>
      <c r="H31" s="8">
        <v>95</v>
      </c>
      <c r="I31" s="8">
        <v>95</v>
      </c>
      <c r="J31" s="47">
        <f t="shared" si="2"/>
        <v>98.333333333333329</v>
      </c>
      <c r="K31" s="47">
        <f t="shared" si="3"/>
        <v>688.33333333333326</v>
      </c>
    </row>
    <row r="32" spans="1:11" hidden="1">
      <c r="A32" s="47">
        <v>30</v>
      </c>
      <c r="B32" s="9" t="s">
        <v>256</v>
      </c>
      <c r="D32" s="8">
        <v>95</v>
      </c>
      <c r="E32" s="8">
        <v>90</v>
      </c>
      <c r="F32" s="8">
        <v>80</v>
      </c>
      <c r="G32" s="8">
        <v>95</v>
      </c>
      <c r="H32" s="8">
        <v>95</v>
      </c>
      <c r="I32" s="8">
        <v>95</v>
      </c>
      <c r="J32" s="47">
        <f t="shared" si="2"/>
        <v>91.666666666666671</v>
      </c>
      <c r="K32" s="47">
        <f t="shared" si="3"/>
        <v>645.55555555555554</v>
      </c>
    </row>
    <row r="33" spans="1:11" hidden="1">
      <c r="A33" s="47">
        <v>31</v>
      </c>
      <c r="B33" s="9" t="s">
        <v>257</v>
      </c>
      <c r="D33" s="8">
        <v>30</v>
      </c>
      <c r="E33" s="8">
        <v>30</v>
      </c>
      <c r="F33" s="8">
        <v>45</v>
      </c>
      <c r="G33" s="8">
        <v>30</v>
      </c>
      <c r="H33" s="8">
        <v>50</v>
      </c>
      <c r="I33" s="8">
        <v>30</v>
      </c>
      <c r="J33" s="47">
        <f t="shared" si="2"/>
        <v>35.833333333333336</v>
      </c>
      <c r="K33" s="47">
        <f t="shared" si="3"/>
        <v>237.2222222222222</v>
      </c>
    </row>
    <row r="34" spans="1:11" hidden="1">
      <c r="A34" s="47">
        <v>32</v>
      </c>
      <c r="B34" s="9" t="s">
        <v>258</v>
      </c>
      <c r="D34" s="8">
        <v>90</v>
      </c>
      <c r="E34" s="8">
        <v>85</v>
      </c>
      <c r="F34" s="8">
        <v>80</v>
      </c>
      <c r="G34" s="8">
        <v>75</v>
      </c>
      <c r="H34" s="8">
        <v>90</v>
      </c>
      <c r="I34" s="8">
        <v>100</v>
      </c>
      <c r="J34" s="47">
        <f t="shared" si="2"/>
        <v>86.666666666666671</v>
      </c>
      <c r="K34" s="47">
        <f t="shared" si="3"/>
        <v>618.33333333333326</v>
      </c>
    </row>
    <row r="35" spans="1:11" hidden="1">
      <c r="A35" s="47">
        <v>33</v>
      </c>
      <c r="B35" s="9" t="s">
        <v>259</v>
      </c>
      <c r="D35" s="8">
        <v>65</v>
      </c>
      <c r="E35" s="8">
        <v>40</v>
      </c>
      <c r="F35" s="8">
        <v>55</v>
      </c>
      <c r="G35" s="8">
        <v>50</v>
      </c>
      <c r="H35" s="8">
        <v>70</v>
      </c>
      <c r="I35" s="8">
        <v>35</v>
      </c>
      <c r="J35" s="47">
        <f t="shared" si="2"/>
        <v>52.5</v>
      </c>
      <c r="K35" s="47">
        <f t="shared" si="3"/>
        <v>353.88888888888886</v>
      </c>
    </row>
    <row r="36" spans="1:11" hidden="1">
      <c r="A36" s="47">
        <v>34</v>
      </c>
      <c r="B36" s="9" t="s">
        <v>260</v>
      </c>
      <c r="D36" s="8">
        <v>95</v>
      </c>
      <c r="E36" s="8">
        <v>85</v>
      </c>
      <c r="F36" s="8">
        <v>100</v>
      </c>
      <c r="G36" s="8">
        <v>95</v>
      </c>
      <c r="H36" s="8">
        <v>90</v>
      </c>
      <c r="I36" s="8">
        <v>85</v>
      </c>
      <c r="J36" s="47">
        <f t="shared" si="2"/>
        <v>91.666666666666671</v>
      </c>
      <c r="K36" s="47">
        <f t="shared" si="3"/>
        <v>633.88888888888891</v>
      </c>
    </row>
    <row r="37" spans="1:11" hidden="1">
      <c r="A37" s="47">
        <v>35</v>
      </c>
      <c r="B37" s="9" t="s">
        <v>261</v>
      </c>
      <c r="D37" s="8">
        <v>100</v>
      </c>
      <c r="E37" s="8">
        <v>95</v>
      </c>
      <c r="F37" s="8">
        <v>95</v>
      </c>
      <c r="G37" s="8">
        <v>100</v>
      </c>
      <c r="H37" s="8">
        <v>95</v>
      </c>
      <c r="I37" s="8">
        <v>100</v>
      </c>
      <c r="J37" s="47">
        <f t="shared" si="2"/>
        <v>97.5</v>
      </c>
      <c r="K37" s="47">
        <f t="shared" si="3"/>
        <v>684.44444444444446</v>
      </c>
    </row>
    <row r="38" spans="1:11" hidden="1">
      <c r="A38" s="47">
        <v>36</v>
      </c>
      <c r="B38" s="9" t="s">
        <v>262</v>
      </c>
      <c r="D38" s="8">
        <v>65</v>
      </c>
      <c r="E38" s="8">
        <v>40</v>
      </c>
      <c r="F38" s="8">
        <v>80</v>
      </c>
      <c r="G38" s="8">
        <v>50</v>
      </c>
      <c r="H38" s="8">
        <v>80</v>
      </c>
      <c r="I38" s="8">
        <v>60</v>
      </c>
      <c r="J38" s="47">
        <f t="shared" si="2"/>
        <v>62.5</v>
      </c>
      <c r="K38" s="47">
        <f t="shared" si="3"/>
        <v>420</v>
      </c>
    </row>
    <row r="39" spans="1:11" hidden="1">
      <c r="A39" s="47">
        <v>37</v>
      </c>
      <c r="B39" s="9" t="s">
        <v>263</v>
      </c>
      <c r="D39" s="8">
        <v>55</v>
      </c>
      <c r="E39" s="8">
        <v>85</v>
      </c>
      <c r="F39" s="8">
        <v>90</v>
      </c>
      <c r="G39" s="8">
        <v>60</v>
      </c>
      <c r="H39" s="8">
        <v>85</v>
      </c>
      <c r="I39" s="8">
        <v>85</v>
      </c>
      <c r="J39" s="47">
        <f t="shared" si="2"/>
        <v>76.666666666666671</v>
      </c>
      <c r="K39" s="47">
        <f t="shared" si="3"/>
        <v>532.77777777777783</v>
      </c>
    </row>
    <row r="40" spans="1:11" hidden="1">
      <c r="A40" s="47">
        <v>38</v>
      </c>
      <c r="B40" s="9" t="s">
        <v>264</v>
      </c>
      <c r="D40" s="8">
        <v>95</v>
      </c>
      <c r="E40" s="8">
        <v>95</v>
      </c>
      <c r="F40" s="8">
        <v>100</v>
      </c>
      <c r="G40" s="8">
        <v>95</v>
      </c>
      <c r="H40" s="8">
        <v>100</v>
      </c>
      <c r="I40" s="8">
        <v>100</v>
      </c>
      <c r="J40" s="47">
        <f t="shared" si="2"/>
        <v>97.5</v>
      </c>
      <c r="K40" s="47">
        <f t="shared" si="3"/>
        <v>680.55555555555566</v>
      </c>
    </row>
    <row r="41" spans="1:11" hidden="1">
      <c r="A41" s="47">
        <v>39</v>
      </c>
      <c r="B41" s="9" t="s">
        <v>265</v>
      </c>
      <c r="D41" s="8">
        <v>30</v>
      </c>
      <c r="E41" s="8">
        <v>25</v>
      </c>
      <c r="F41" s="8">
        <v>35</v>
      </c>
      <c r="G41" s="8">
        <v>35</v>
      </c>
      <c r="H41" s="8">
        <v>20</v>
      </c>
      <c r="I41" s="8">
        <v>30</v>
      </c>
      <c r="J41" s="47">
        <f t="shared" si="2"/>
        <v>29.166666666666668</v>
      </c>
      <c r="K41" s="47">
        <f t="shared" si="3"/>
        <v>202.22222222222223</v>
      </c>
    </row>
    <row r="42" spans="1:11" hidden="1">
      <c r="A42" s="47">
        <v>40</v>
      </c>
      <c r="B42" s="9" t="s">
        <v>245</v>
      </c>
      <c r="D42" s="8">
        <v>90</v>
      </c>
      <c r="E42" s="8">
        <v>45</v>
      </c>
      <c r="F42" s="8">
        <v>90</v>
      </c>
      <c r="G42" s="8">
        <v>85</v>
      </c>
      <c r="H42" s="8">
        <v>90</v>
      </c>
      <c r="I42" s="8">
        <v>80</v>
      </c>
      <c r="J42" s="47">
        <f t="shared" si="2"/>
        <v>80</v>
      </c>
      <c r="K42" s="47">
        <f t="shared" si="3"/>
        <v>540.55555555555554</v>
      </c>
    </row>
    <row r="43" spans="1:11" hidden="1">
      <c r="A43" s="47">
        <v>41</v>
      </c>
      <c r="B43" s="9" t="s">
        <v>266</v>
      </c>
      <c r="D43" s="8">
        <v>75</v>
      </c>
      <c r="E43" s="8">
        <v>60</v>
      </c>
      <c r="F43" s="8">
        <v>70</v>
      </c>
      <c r="G43" s="8">
        <v>45</v>
      </c>
      <c r="H43" s="8">
        <v>90</v>
      </c>
      <c r="I43" s="8">
        <v>85</v>
      </c>
      <c r="J43" s="47">
        <f t="shared" si="2"/>
        <v>70.833333333333329</v>
      </c>
      <c r="K43" s="47">
        <f t="shared" si="3"/>
        <v>501.66666666666669</v>
      </c>
    </row>
    <row r="44" spans="1:11" hidden="1">
      <c r="A44" s="47">
        <v>42</v>
      </c>
      <c r="B44" s="9" t="s">
        <v>267</v>
      </c>
      <c r="D44" s="8">
        <v>100</v>
      </c>
      <c r="E44" s="8">
        <v>85</v>
      </c>
      <c r="F44" s="8">
        <v>100</v>
      </c>
      <c r="G44" s="8">
        <v>100</v>
      </c>
      <c r="H44" s="8">
        <v>95</v>
      </c>
      <c r="I44" s="8">
        <v>100</v>
      </c>
      <c r="J44" s="47">
        <f t="shared" si="2"/>
        <v>96.666666666666671</v>
      </c>
      <c r="K44" s="47">
        <f t="shared" si="3"/>
        <v>672.77777777777783</v>
      </c>
    </row>
    <row r="45" spans="1:11" hidden="1">
      <c r="A45" s="47">
        <v>43</v>
      </c>
      <c r="B45" s="9" t="s">
        <v>268</v>
      </c>
      <c r="D45" s="8">
        <v>95</v>
      </c>
      <c r="E45" s="8">
        <v>100</v>
      </c>
      <c r="F45" s="8">
        <v>100</v>
      </c>
      <c r="G45" s="8">
        <v>85</v>
      </c>
      <c r="H45" s="8">
        <v>95</v>
      </c>
      <c r="I45" s="8">
        <v>90</v>
      </c>
      <c r="J45" s="47">
        <f t="shared" si="2"/>
        <v>94.166666666666671</v>
      </c>
      <c r="K45" s="47">
        <f t="shared" si="3"/>
        <v>661.11111111111109</v>
      </c>
    </row>
    <row r="46" spans="1:11" hidden="1">
      <c r="A46" s="47">
        <v>44</v>
      </c>
      <c r="B46" s="9" t="s">
        <v>269</v>
      </c>
      <c r="D46" s="8">
        <v>75</v>
      </c>
      <c r="E46" s="8">
        <v>80</v>
      </c>
      <c r="F46" s="8">
        <v>70</v>
      </c>
      <c r="G46" s="8">
        <v>60</v>
      </c>
      <c r="H46" s="8">
        <v>80</v>
      </c>
      <c r="I46" s="8">
        <v>45</v>
      </c>
      <c r="J46" s="47">
        <f t="shared" si="2"/>
        <v>68.333333333333329</v>
      </c>
      <c r="K46" s="47">
        <f t="shared" si="3"/>
        <v>474.4444444444444</v>
      </c>
    </row>
    <row r="47" spans="1:11" hidden="1">
      <c r="A47" s="47">
        <v>45</v>
      </c>
      <c r="B47" s="9" t="s">
        <v>270</v>
      </c>
      <c r="D47" s="8">
        <v>85</v>
      </c>
      <c r="E47" s="8">
        <v>80</v>
      </c>
      <c r="F47" s="8">
        <v>90</v>
      </c>
      <c r="G47" s="8">
        <v>100</v>
      </c>
      <c r="H47" s="8">
        <v>100</v>
      </c>
      <c r="I47" s="8">
        <v>100</v>
      </c>
      <c r="J47" s="47">
        <f t="shared" si="2"/>
        <v>92.5</v>
      </c>
      <c r="K47" s="47">
        <f t="shared" si="3"/>
        <v>637.77777777777771</v>
      </c>
    </row>
    <row r="48" spans="1:11" hidden="1">
      <c r="A48" s="47">
        <v>46</v>
      </c>
      <c r="B48" s="9" t="s">
        <v>271</v>
      </c>
      <c r="D48" s="8">
        <v>100</v>
      </c>
      <c r="E48" s="8">
        <v>90</v>
      </c>
      <c r="F48" s="8">
        <v>100</v>
      </c>
      <c r="G48" s="8">
        <v>100</v>
      </c>
      <c r="H48" s="8">
        <v>95</v>
      </c>
      <c r="I48" s="8">
        <v>100</v>
      </c>
      <c r="J48" s="47">
        <f t="shared" si="2"/>
        <v>97.5</v>
      </c>
      <c r="K48" s="47">
        <f t="shared" si="3"/>
        <v>680.55555555555566</v>
      </c>
    </row>
    <row r="49" spans="1:11" hidden="1">
      <c r="A49" s="47">
        <v>47</v>
      </c>
      <c r="B49" s="9" t="s">
        <v>272</v>
      </c>
      <c r="D49" s="8">
        <v>55</v>
      </c>
      <c r="E49" s="8">
        <v>35</v>
      </c>
      <c r="F49" s="8">
        <v>55</v>
      </c>
      <c r="G49" s="8">
        <v>30</v>
      </c>
      <c r="H49" s="8">
        <v>40</v>
      </c>
      <c r="I49" s="8">
        <v>30</v>
      </c>
      <c r="J49" s="47">
        <f t="shared" si="2"/>
        <v>40.833333333333336</v>
      </c>
      <c r="K49" s="47">
        <f t="shared" si="3"/>
        <v>283.88888888888891</v>
      </c>
    </row>
    <row r="50" spans="1:11" hidden="1">
      <c r="A50" s="47">
        <v>48</v>
      </c>
      <c r="B50" s="9" t="s">
        <v>273</v>
      </c>
      <c r="D50" s="8">
        <v>100</v>
      </c>
      <c r="E50" s="8">
        <v>100</v>
      </c>
      <c r="F50" s="8">
        <v>95</v>
      </c>
      <c r="G50" s="8">
        <v>95</v>
      </c>
      <c r="H50" s="8">
        <v>95</v>
      </c>
      <c r="I50" s="8">
        <v>100</v>
      </c>
      <c r="J50" s="47">
        <f t="shared" si="2"/>
        <v>97.5</v>
      </c>
      <c r="K50" s="47">
        <f t="shared" si="3"/>
        <v>688.33333333333326</v>
      </c>
    </row>
    <row r="51" spans="1:11" hidden="1">
      <c r="A51" s="47">
        <v>49</v>
      </c>
      <c r="B51" s="9" t="s">
        <v>274</v>
      </c>
      <c r="D51" s="8">
        <v>95</v>
      </c>
      <c r="E51" s="8">
        <v>85</v>
      </c>
      <c r="F51" s="8">
        <v>85</v>
      </c>
      <c r="G51" s="8">
        <v>60</v>
      </c>
      <c r="H51" s="8">
        <v>90</v>
      </c>
      <c r="I51" s="8">
        <v>100</v>
      </c>
      <c r="J51" s="47">
        <f t="shared" si="2"/>
        <v>85.833333333333329</v>
      </c>
      <c r="K51" s="47">
        <f t="shared" si="3"/>
        <v>618.33333333333326</v>
      </c>
    </row>
    <row r="52" spans="1:11" hidden="1">
      <c r="A52" s="47">
        <v>50</v>
      </c>
      <c r="B52" s="9" t="s">
        <v>275</v>
      </c>
      <c r="D52" s="8">
        <v>90</v>
      </c>
      <c r="E52" s="8">
        <v>95</v>
      </c>
      <c r="F52" s="8">
        <v>85</v>
      </c>
      <c r="G52" s="8">
        <v>60</v>
      </c>
      <c r="H52" s="8">
        <v>90</v>
      </c>
      <c r="I52" s="8">
        <v>100</v>
      </c>
      <c r="J52" s="47">
        <f t="shared" si="2"/>
        <v>86.666666666666671</v>
      </c>
      <c r="K52" s="47">
        <f t="shared" si="3"/>
        <v>626.11111111111109</v>
      </c>
    </row>
    <row r="53" spans="1:11" hidden="1">
      <c r="A53" s="47">
        <v>51</v>
      </c>
      <c r="B53" s="9" t="s">
        <v>276</v>
      </c>
      <c r="D53" s="8">
        <v>75</v>
      </c>
      <c r="E53" s="8">
        <v>40</v>
      </c>
      <c r="F53" s="8">
        <v>85</v>
      </c>
      <c r="G53" s="8">
        <v>70</v>
      </c>
      <c r="H53" s="8">
        <v>90</v>
      </c>
      <c r="I53" s="8">
        <v>75</v>
      </c>
      <c r="J53" s="47">
        <f t="shared" si="2"/>
        <v>72.5</v>
      </c>
      <c r="K53" s="47">
        <f t="shared" si="3"/>
        <v>486.11111111111109</v>
      </c>
    </row>
    <row r="54" spans="1:11" hidden="1">
      <c r="A54" s="47">
        <v>52</v>
      </c>
      <c r="B54" s="9" t="s">
        <v>277</v>
      </c>
      <c r="D54" s="8">
        <v>70</v>
      </c>
      <c r="E54" s="8">
        <v>35</v>
      </c>
      <c r="F54" s="8">
        <v>50</v>
      </c>
      <c r="G54" s="8">
        <v>30</v>
      </c>
      <c r="H54" s="8">
        <v>70</v>
      </c>
      <c r="I54" s="8">
        <v>25</v>
      </c>
      <c r="J54" s="47">
        <f t="shared" si="2"/>
        <v>46.666666666666664</v>
      </c>
      <c r="K54" s="47">
        <f t="shared" si="3"/>
        <v>318.88888888888886</v>
      </c>
    </row>
    <row r="55" spans="1:11" hidden="1">
      <c r="A55" s="47">
        <v>53</v>
      </c>
      <c r="B55" s="9" t="s">
        <v>278</v>
      </c>
      <c r="D55" s="8">
        <v>100</v>
      </c>
      <c r="E55" s="8">
        <v>95</v>
      </c>
      <c r="F55" s="8">
        <v>95</v>
      </c>
      <c r="G55" s="8">
        <v>90</v>
      </c>
      <c r="H55" s="8">
        <v>100</v>
      </c>
      <c r="I55" s="8">
        <v>95</v>
      </c>
      <c r="J55" s="47">
        <f t="shared" si="2"/>
        <v>95.833333333333329</v>
      </c>
      <c r="K55" s="47">
        <f t="shared" si="3"/>
        <v>672.77777777777783</v>
      </c>
    </row>
    <row r="56" spans="1:11" hidden="1">
      <c r="A56" s="47">
        <v>54</v>
      </c>
      <c r="B56" s="9" t="s">
        <v>279</v>
      </c>
      <c r="D56" s="8">
        <v>80</v>
      </c>
      <c r="E56" s="8">
        <v>35</v>
      </c>
      <c r="F56" s="8">
        <v>65</v>
      </c>
      <c r="G56" s="8">
        <v>65</v>
      </c>
      <c r="H56" s="8">
        <v>90</v>
      </c>
      <c r="I56" s="8">
        <v>85</v>
      </c>
      <c r="J56" s="47">
        <f t="shared" si="2"/>
        <v>70</v>
      </c>
      <c r="K56" s="47">
        <f t="shared" si="3"/>
        <v>482.22222222222223</v>
      </c>
    </row>
    <row r="57" spans="1:11" hidden="1">
      <c r="A57" s="47">
        <v>55</v>
      </c>
      <c r="B57" s="9" t="s">
        <v>280</v>
      </c>
      <c r="D57" s="8">
        <v>60</v>
      </c>
      <c r="E57" s="8">
        <v>45</v>
      </c>
      <c r="F57" s="8">
        <v>75</v>
      </c>
      <c r="G57" s="8">
        <v>85</v>
      </c>
      <c r="H57" s="8">
        <v>85</v>
      </c>
      <c r="I57" s="8">
        <v>75</v>
      </c>
      <c r="J57" s="47">
        <f t="shared" si="2"/>
        <v>70.833333333333329</v>
      </c>
      <c r="K57" s="47">
        <f t="shared" si="3"/>
        <v>470.5555555555556</v>
      </c>
    </row>
    <row r="58" spans="1:11" hidden="1">
      <c r="A58" s="47">
        <v>56</v>
      </c>
      <c r="B58" s="9" t="s">
        <v>281</v>
      </c>
      <c r="D58" s="8">
        <v>30</v>
      </c>
      <c r="E58" s="8">
        <v>45</v>
      </c>
      <c r="F58" s="8">
        <v>60</v>
      </c>
      <c r="G58" s="8">
        <v>55</v>
      </c>
      <c r="H58" s="8">
        <v>45</v>
      </c>
      <c r="I58" s="8">
        <v>10</v>
      </c>
      <c r="J58" s="47">
        <f t="shared" si="2"/>
        <v>40.833333333333336</v>
      </c>
      <c r="K58" s="47">
        <f t="shared" si="3"/>
        <v>256.66666666666663</v>
      </c>
    </row>
    <row r="59" spans="1:11" hidden="1">
      <c r="A59" s="47">
        <v>57</v>
      </c>
      <c r="B59" s="9" t="s">
        <v>282</v>
      </c>
      <c r="D59" s="8">
        <v>55</v>
      </c>
      <c r="E59" s="8">
        <v>25</v>
      </c>
      <c r="F59" s="8">
        <v>35</v>
      </c>
      <c r="G59" s="8">
        <v>35</v>
      </c>
      <c r="H59" s="8">
        <v>60</v>
      </c>
      <c r="I59" s="8">
        <v>30</v>
      </c>
      <c r="J59" s="47">
        <f t="shared" si="2"/>
        <v>40</v>
      </c>
      <c r="K59" s="47">
        <f t="shared" si="3"/>
        <v>272.22222222222217</v>
      </c>
    </row>
    <row r="60" spans="1:11" hidden="1">
      <c r="A60" s="47">
        <v>58</v>
      </c>
      <c r="B60" s="9" t="s">
        <v>283</v>
      </c>
      <c r="D60" s="8">
        <v>30</v>
      </c>
      <c r="E60" s="8">
        <v>40</v>
      </c>
      <c r="F60" s="8">
        <v>40</v>
      </c>
      <c r="G60" s="8">
        <v>35</v>
      </c>
      <c r="H60" s="8">
        <v>50</v>
      </c>
      <c r="I60" s="8">
        <v>20</v>
      </c>
      <c r="J60" s="47">
        <f t="shared" si="2"/>
        <v>35.833333333333336</v>
      </c>
      <c r="K60" s="47">
        <f t="shared" si="3"/>
        <v>237.2222222222222</v>
      </c>
    </row>
    <row r="61" spans="1:11" hidden="1">
      <c r="A61" s="47">
        <v>59</v>
      </c>
      <c r="B61" s="9" t="s">
        <v>284</v>
      </c>
      <c r="D61" s="8">
        <v>80</v>
      </c>
      <c r="E61" s="8">
        <v>50</v>
      </c>
      <c r="F61" s="8">
        <v>65</v>
      </c>
      <c r="G61" s="8">
        <v>55</v>
      </c>
      <c r="H61" s="8">
        <v>65</v>
      </c>
      <c r="I61" s="8">
        <v>85</v>
      </c>
      <c r="J61" s="47">
        <f t="shared" si="2"/>
        <v>66.666666666666671</v>
      </c>
      <c r="K61" s="47">
        <f t="shared" si="3"/>
        <v>478.33333333333326</v>
      </c>
    </row>
    <row r="62" spans="1:11" hidden="1">
      <c r="A62" s="47">
        <v>60</v>
      </c>
      <c r="B62" s="9" t="s">
        <v>285</v>
      </c>
      <c r="D62" s="8">
        <v>90</v>
      </c>
      <c r="E62" s="8">
        <v>80</v>
      </c>
      <c r="F62" s="8">
        <v>85</v>
      </c>
      <c r="G62" s="8">
        <v>70</v>
      </c>
      <c r="H62" s="8">
        <v>95</v>
      </c>
      <c r="I62" s="8">
        <v>60</v>
      </c>
      <c r="J62" s="47">
        <f t="shared" si="2"/>
        <v>80</v>
      </c>
      <c r="K62" s="47">
        <f t="shared" si="3"/>
        <v>552.22222222222217</v>
      </c>
    </row>
    <row r="63" spans="1:11" hidden="1">
      <c r="A63" s="47">
        <v>61</v>
      </c>
      <c r="B63" s="9" t="s">
        <v>286</v>
      </c>
      <c r="D63" s="8">
        <v>60</v>
      </c>
      <c r="E63" s="8">
        <v>30</v>
      </c>
      <c r="F63" s="8">
        <v>25</v>
      </c>
      <c r="G63" s="8">
        <v>35</v>
      </c>
      <c r="H63" s="8">
        <v>35</v>
      </c>
      <c r="I63" s="8">
        <v>30</v>
      </c>
      <c r="J63" s="47">
        <f t="shared" si="2"/>
        <v>35.833333333333336</v>
      </c>
      <c r="K63" s="47">
        <f t="shared" si="3"/>
        <v>260.55555555555554</v>
      </c>
    </row>
    <row r="64" spans="1:11" hidden="1">
      <c r="A64" s="47">
        <v>62</v>
      </c>
      <c r="B64" s="9" t="s">
        <v>287</v>
      </c>
      <c r="D64" s="8">
        <v>75</v>
      </c>
      <c r="E64" s="8">
        <v>50</v>
      </c>
      <c r="F64" s="8">
        <v>60</v>
      </c>
      <c r="G64" s="8">
        <v>65</v>
      </c>
      <c r="H64" s="8">
        <v>75</v>
      </c>
      <c r="I64" s="8">
        <v>60</v>
      </c>
      <c r="J64" s="47">
        <f t="shared" si="2"/>
        <v>64.166666666666671</v>
      </c>
      <c r="K64" s="47">
        <f t="shared" si="3"/>
        <v>443.33333333333331</v>
      </c>
    </row>
    <row r="65" spans="1:11" hidden="1">
      <c r="A65" s="47">
        <v>63</v>
      </c>
      <c r="B65" s="9" t="s">
        <v>288</v>
      </c>
      <c r="D65" s="8">
        <v>70</v>
      </c>
      <c r="E65" s="8">
        <v>40</v>
      </c>
      <c r="F65" s="8">
        <v>85</v>
      </c>
      <c r="G65" s="8">
        <v>70</v>
      </c>
      <c r="H65" s="8">
        <v>75</v>
      </c>
      <c r="I65" s="8">
        <v>80</v>
      </c>
      <c r="J65" s="47">
        <f t="shared" si="2"/>
        <v>70</v>
      </c>
      <c r="K65" s="47">
        <f t="shared" si="3"/>
        <v>474.4444444444444</v>
      </c>
    </row>
    <row r="66" spans="1:11" hidden="1">
      <c r="A66" s="47">
        <v>64</v>
      </c>
      <c r="B66" s="9" t="s">
        <v>289</v>
      </c>
      <c r="D66" s="8">
        <v>60</v>
      </c>
      <c r="E66" s="8">
        <v>30</v>
      </c>
      <c r="F66" s="8">
        <v>30</v>
      </c>
      <c r="G66" s="8">
        <v>35</v>
      </c>
      <c r="H66" s="8">
        <v>70</v>
      </c>
      <c r="I66" s="8">
        <v>55</v>
      </c>
      <c r="J66" s="47">
        <f t="shared" si="2"/>
        <v>46.666666666666664</v>
      </c>
      <c r="K66" s="47">
        <f t="shared" si="3"/>
        <v>330.55555555555554</v>
      </c>
    </row>
    <row r="67" spans="1:11" hidden="1">
      <c r="A67" s="47">
        <v>65</v>
      </c>
      <c r="B67" s="9" t="s">
        <v>290</v>
      </c>
      <c r="D67" s="8">
        <v>100</v>
      </c>
      <c r="E67" s="8">
        <v>70</v>
      </c>
      <c r="F67" s="8">
        <v>95</v>
      </c>
      <c r="G67" s="8">
        <v>85</v>
      </c>
      <c r="H67" s="8">
        <v>95</v>
      </c>
      <c r="I67" s="8">
        <v>95</v>
      </c>
      <c r="J67" s="47">
        <f t="shared" si="2"/>
        <v>90</v>
      </c>
      <c r="K67" s="47">
        <f t="shared" si="3"/>
        <v>626.11111111111109</v>
      </c>
    </row>
    <row r="68" spans="1:11" hidden="1">
      <c r="A68" s="47">
        <v>66</v>
      </c>
      <c r="B68" s="9" t="s">
        <v>291</v>
      </c>
      <c r="D68" s="8">
        <v>60</v>
      </c>
      <c r="E68" s="8">
        <v>40</v>
      </c>
      <c r="F68" s="8">
        <v>45</v>
      </c>
      <c r="G68" s="8">
        <v>40</v>
      </c>
      <c r="H68" s="8">
        <v>55</v>
      </c>
      <c r="I68" s="8">
        <v>45</v>
      </c>
      <c r="J68" s="47">
        <f t="shared" ref="J68:J131" si="4">SUM(D68:I68)/6</f>
        <v>47.5</v>
      </c>
      <c r="K68" s="47">
        <f t="shared" ref="K68:K131" si="5">SUM((( (D68*4+E68*4+F68*2+G68*2+H68*2+I68*4)/18)/100)*700)</f>
        <v>334.44444444444446</v>
      </c>
    </row>
    <row r="69" spans="1:11" hidden="1">
      <c r="A69" s="47">
        <v>67</v>
      </c>
      <c r="B69" s="9" t="s">
        <v>292</v>
      </c>
      <c r="D69" s="8">
        <v>75</v>
      </c>
      <c r="E69" s="8">
        <v>70</v>
      </c>
      <c r="F69" s="8">
        <v>70</v>
      </c>
      <c r="G69" s="8">
        <v>65</v>
      </c>
      <c r="H69" s="8">
        <v>95</v>
      </c>
      <c r="I69" s="8">
        <v>80</v>
      </c>
      <c r="J69" s="47">
        <f t="shared" si="4"/>
        <v>75.833333333333329</v>
      </c>
      <c r="K69" s="47">
        <f t="shared" si="5"/>
        <v>528.88888888888891</v>
      </c>
    </row>
    <row r="70" spans="1:11" hidden="1">
      <c r="A70" s="47">
        <v>68</v>
      </c>
      <c r="B70" s="9" t="s">
        <v>293</v>
      </c>
      <c r="D70" s="8">
        <v>95</v>
      </c>
      <c r="E70" s="8">
        <v>55</v>
      </c>
      <c r="F70" s="8">
        <v>100</v>
      </c>
      <c r="G70" s="8">
        <v>85</v>
      </c>
      <c r="H70" s="8">
        <v>95</v>
      </c>
      <c r="I70" s="8">
        <v>80</v>
      </c>
      <c r="J70" s="47">
        <f t="shared" si="4"/>
        <v>85</v>
      </c>
      <c r="K70" s="47">
        <f t="shared" si="5"/>
        <v>575.55555555555566</v>
      </c>
    </row>
    <row r="71" spans="1:11" hidden="1">
      <c r="A71" s="47">
        <v>69</v>
      </c>
      <c r="B71" s="9" t="s">
        <v>294</v>
      </c>
      <c r="D71" s="8">
        <v>40</v>
      </c>
      <c r="E71" s="8">
        <v>30</v>
      </c>
      <c r="F71" s="8">
        <v>50</v>
      </c>
      <c r="G71" s="8">
        <v>35</v>
      </c>
      <c r="H71" s="8">
        <v>40</v>
      </c>
      <c r="I71" s="8">
        <v>25</v>
      </c>
      <c r="J71" s="47">
        <f t="shared" si="4"/>
        <v>36.666666666666664</v>
      </c>
      <c r="K71" s="47">
        <f t="shared" si="5"/>
        <v>244.99999999999997</v>
      </c>
    </row>
    <row r="72" spans="1:11" hidden="1">
      <c r="A72" s="47">
        <v>70</v>
      </c>
      <c r="B72" s="9" t="s">
        <v>295</v>
      </c>
      <c r="D72" s="8">
        <v>65</v>
      </c>
      <c r="E72" s="8">
        <v>40</v>
      </c>
      <c r="F72" s="8">
        <v>60</v>
      </c>
      <c r="G72" s="8">
        <v>70</v>
      </c>
      <c r="H72" s="8">
        <v>90</v>
      </c>
      <c r="I72" s="8">
        <v>60</v>
      </c>
      <c r="J72" s="47">
        <f t="shared" si="4"/>
        <v>64.166666666666671</v>
      </c>
      <c r="K72" s="47">
        <f t="shared" si="5"/>
        <v>427.77777777777783</v>
      </c>
    </row>
    <row r="73" spans="1:11" hidden="1">
      <c r="A73" s="47">
        <v>71</v>
      </c>
      <c r="B73" s="9" t="s">
        <v>296</v>
      </c>
      <c r="D73" s="8">
        <v>85</v>
      </c>
      <c r="E73" s="8">
        <v>90</v>
      </c>
      <c r="F73" s="8">
        <v>90</v>
      </c>
      <c r="G73" s="8">
        <v>100</v>
      </c>
      <c r="H73" s="8">
        <v>90</v>
      </c>
      <c r="I73" s="8">
        <v>75</v>
      </c>
      <c r="J73" s="47">
        <f t="shared" si="4"/>
        <v>88.333333333333329</v>
      </c>
      <c r="K73" s="47">
        <f t="shared" si="5"/>
        <v>606.66666666666674</v>
      </c>
    </row>
    <row r="74" spans="1:11" hidden="1">
      <c r="A74" s="47">
        <v>72</v>
      </c>
      <c r="B74" s="9" t="s">
        <v>297</v>
      </c>
      <c r="D74" s="8">
        <v>60</v>
      </c>
      <c r="E74" s="8">
        <v>35</v>
      </c>
      <c r="F74" s="8">
        <v>55</v>
      </c>
      <c r="G74" s="8">
        <v>45</v>
      </c>
      <c r="H74" s="8">
        <v>80</v>
      </c>
      <c r="I74" s="8">
        <v>45</v>
      </c>
      <c r="J74" s="47">
        <f t="shared" si="4"/>
        <v>53.333333333333336</v>
      </c>
      <c r="K74" s="47">
        <f t="shared" si="5"/>
        <v>357.77777777777783</v>
      </c>
    </row>
    <row r="75" spans="1:11" hidden="1">
      <c r="A75" s="47">
        <v>73</v>
      </c>
      <c r="B75" s="9" t="s">
        <v>298</v>
      </c>
      <c r="D75" s="8">
        <v>70</v>
      </c>
      <c r="E75" s="8">
        <v>55</v>
      </c>
      <c r="F75" s="8">
        <v>70</v>
      </c>
      <c r="G75" s="8">
        <v>80</v>
      </c>
      <c r="H75" s="8">
        <v>85</v>
      </c>
      <c r="I75" s="8">
        <v>55</v>
      </c>
      <c r="J75" s="47">
        <f t="shared" si="4"/>
        <v>69.166666666666671</v>
      </c>
      <c r="K75" s="47">
        <f t="shared" si="5"/>
        <v>462.77777777777777</v>
      </c>
    </row>
    <row r="76" spans="1:11" hidden="1">
      <c r="A76" s="47">
        <v>74</v>
      </c>
      <c r="B76" s="9" t="s">
        <v>299</v>
      </c>
      <c r="D76" s="8">
        <v>85</v>
      </c>
      <c r="E76" s="8">
        <v>45</v>
      </c>
      <c r="F76" s="8">
        <v>85</v>
      </c>
      <c r="G76" s="8">
        <v>60</v>
      </c>
      <c r="H76" s="8">
        <v>75</v>
      </c>
      <c r="I76" s="8">
        <v>90</v>
      </c>
      <c r="J76" s="47">
        <f t="shared" si="4"/>
        <v>73.333333333333329</v>
      </c>
      <c r="K76" s="47">
        <f t="shared" si="5"/>
        <v>513.33333333333326</v>
      </c>
    </row>
    <row r="77" spans="1:11" hidden="1">
      <c r="A77" s="47">
        <v>75</v>
      </c>
      <c r="B77" s="9" t="s">
        <v>300</v>
      </c>
      <c r="D77" s="8">
        <v>70</v>
      </c>
      <c r="E77" s="8">
        <v>25</v>
      </c>
      <c r="F77" s="8">
        <v>60</v>
      </c>
      <c r="G77" s="8">
        <v>60</v>
      </c>
      <c r="H77" s="8">
        <v>75</v>
      </c>
      <c r="I77" s="8">
        <v>70</v>
      </c>
      <c r="J77" s="47">
        <f t="shared" si="4"/>
        <v>60</v>
      </c>
      <c r="K77" s="47">
        <f t="shared" si="5"/>
        <v>408.33333333333337</v>
      </c>
    </row>
    <row r="78" spans="1:11" hidden="1">
      <c r="A78" s="47">
        <v>76</v>
      </c>
      <c r="B78" s="9" t="s">
        <v>301</v>
      </c>
      <c r="D78" s="8">
        <v>75</v>
      </c>
      <c r="E78" s="8">
        <v>35</v>
      </c>
      <c r="F78" s="8">
        <v>40</v>
      </c>
      <c r="G78" s="8">
        <v>15</v>
      </c>
      <c r="H78" s="8">
        <v>70</v>
      </c>
      <c r="I78" s="8">
        <v>40</v>
      </c>
      <c r="J78" s="47">
        <f t="shared" si="4"/>
        <v>45.833333333333336</v>
      </c>
      <c r="K78" s="47">
        <f t="shared" si="5"/>
        <v>330.55555555555554</v>
      </c>
    </row>
    <row r="79" spans="1:11">
      <c r="A79" s="47">
        <v>77</v>
      </c>
      <c r="B79" s="9" t="s">
        <v>302</v>
      </c>
      <c r="D79" s="8">
        <v>100</v>
      </c>
      <c r="E79" s="8">
        <v>95</v>
      </c>
      <c r="F79" s="8">
        <v>100</v>
      </c>
      <c r="G79" s="8">
        <v>100</v>
      </c>
      <c r="H79" s="8">
        <v>100</v>
      </c>
      <c r="I79" s="8">
        <v>100</v>
      </c>
      <c r="J79" s="47">
        <f t="shared" si="4"/>
        <v>99.166666666666671</v>
      </c>
      <c r="K79" s="47">
        <f t="shared" si="5"/>
        <v>692.22222222222217</v>
      </c>
    </row>
    <row r="80" spans="1:11" hidden="1">
      <c r="A80" s="47">
        <v>78</v>
      </c>
      <c r="B80" s="9" t="s">
        <v>303</v>
      </c>
      <c r="D80" s="8">
        <v>90</v>
      </c>
      <c r="E80" s="8">
        <v>55</v>
      </c>
      <c r="F80" s="8">
        <v>60</v>
      </c>
      <c r="G80" s="8">
        <v>65</v>
      </c>
      <c r="H80" s="8">
        <v>85</v>
      </c>
      <c r="I80" s="8">
        <v>75</v>
      </c>
      <c r="J80" s="47">
        <f t="shared" si="4"/>
        <v>71.666666666666671</v>
      </c>
      <c r="K80" s="47">
        <f t="shared" si="5"/>
        <v>505.5555555555556</v>
      </c>
    </row>
    <row r="81" spans="1:11" hidden="1">
      <c r="A81" s="47">
        <v>79</v>
      </c>
      <c r="B81" s="9" t="s">
        <v>304</v>
      </c>
      <c r="D81" s="8">
        <v>100</v>
      </c>
      <c r="E81" s="8">
        <v>45</v>
      </c>
      <c r="F81" s="8">
        <v>100</v>
      </c>
      <c r="G81" s="8">
        <v>100</v>
      </c>
      <c r="H81" s="8">
        <v>95</v>
      </c>
      <c r="I81" s="8">
        <v>85</v>
      </c>
      <c r="J81" s="47">
        <f t="shared" si="4"/>
        <v>87.5</v>
      </c>
      <c r="K81" s="47">
        <f t="shared" si="5"/>
        <v>587.22222222222229</v>
      </c>
    </row>
    <row r="82" spans="1:11" hidden="1">
      <c r="A82" s="47">
        <v>80</v>
      </c>
      <c r="B82" s="9" t="s">
        <v>305</v>
      </c>
      <c r="D82" s="8">
        <v>75</v>
      </c>
      <c r="E82" s="8">
        <v>45</v>
      </c>
      <c r="F82" s="8">
        <v>65</v>
      </c>
      <c r="G82" s="8">
        <v>20</v>
      </c>
      <c r="H82" s="8">
        <v>80</v>
      </c>
      <c r="I82" s="8">
        <v>40</v>
      </c>
      <c r="J82" s="47">
        <f t="shared" si="4"/>
        <v>54.166666666666664</v>
      </c>
      <c r="K82" s="47">
        <f t="shared" si="5"/>
        <v>377.22222222222223</v>
      </c>
    </row>
    <row r="83" spans="1:11" hidden="1">
      <c r="A83" s="47">
        <v>81</v>
      </c>
      <c r="B83" s="9" t="s">
        <v>306</v>
      </c>
      <c r="D83" s="8">
        <v>95</v>
      </c>
      <c r="E83" s="8">
        <v>80</v>
      </c>
      <c r="F83" s="8">
        <v>95</v>
      </c>
      <c r="G83" s="8">
        <v>90</v>
      </c>
      <c r="H83" s="8">
        <v>95</v>
      </c>
      <c r="I83" s="8">
        <v>90</v>
      </c>
      <c r="J83" s="47">
        <f t="shared" si="4"/>
        <v>90.833333333333329</v>
      </c>
      <c r="K83" s="47">
        <f t="shared" si="5"/>
        <v>630</v>
      </c>
    </row>
    <row r="84" spans="1:11" hidden="1">
      <c r="A84" s="47">
        <v>82</v>
      </c>
      <c r="B84" s="9" t="s">
        <v>307</v>
      </c>
      <c r="D84" s="8">
        <v>45</v>
      </c>
      <c r="E84" s="8">
        <v>35</v>
      </c>
      <c r="F84" s="8">
        <v>65</v>
      </c>
      <c r="G84" s="8">
        <v>30</v>
      </c>
      <c r="H84" s="8">
        <v>65</v>
      </c>
      <c r="I84" s="8">
        <v>35</v>
      </c>
      <c r="J84" s="47">
        <f t="shared" si="4"/>
        <v>45.833333333333336</v>
      </c>
      <c r="K84" s="47">
        <f t="shared" si="5"/>
        <v>303.33333333333337</v>
      </c>
    </row>
    <row r="85" spans="1:11" hidden="1">
      <c r="A85" s="47">
        <v>83</v>
      </c>
      <c r="B85" s="9" t="s">
        <v>308</v>
      </c>
      <c r="D85" s="8">
        <v>45</v>
      </c>
      <c r="E85" s="8">
        <v>30</v>
      </c>
      <c r="F85" s="8">
        <v>40</v>
      </c>
      <c r="G85" s="8">
        <v>45</v>
      </c>
      <c r="H85" s="8">
        <v>80</v>
      </c>
      <c r="I85" s="8">
        <v>20</v>
      </c>
      <c r="J85" s="47">
        <f t="shared" si="4"/>
        <v>43.333333333333336</v>
      </c>
      <c r="K85" s="47">
        <f t="shared" si="5"/>
        <v>276.11111111111109</v>
      </c>
    </row>
    <row r="86" spans="1:11" hidden="1">
      <c r="A86" s="47">
        <v>84</v>
      </c>
      <c r="B86" s="9" t="s">
        <v>309</v>
      </c>
      <c r="D86" s="8">
        <v>80</v>
      </c>
      <c r="E86" s="8">
        <v>65</v>
      </c>
      <c r="F86" s="8">
        <v>85</v>
      </c>
      <c r="G86" s="8">
        <v>30</v>
      </c>
      <c r="H86" s="8">
        <v>95</v>
      </c>
      <c r="I86" s="8">
        <v>80</v>
      </c>
      <c r="J86" s="47">
        <f t="shared" si="4"/>
        <v>72.5</v>
      </c>
      <c r="K86" s="47">
        <f t="shared" si="5"/>
        <v>513.33333333333326</v>
      </c>
    </row>
    <row r="87" spans="1:11" hidden="1">
      <c r="A87" s="47">
        <v>85</v>
      </c>
      <c r="B87" s="9" t="s">
        <v>310</v>
      </c>
      <c r="D87" s="8">
        <v>60</v>
      </c>
      <c r="E87" s="8">
        <v>45</v>
      </c>
      <c r="F87" s="8">
        <v>70</v>
      </c>
      <c r="G87" s="8">
        <v>45</v>
      </c>
      <c r="H87" s="8">
        <v>80</v>
      </c>
      <c r="I87" s="8">
        <v>80</v>
      </c>
      <c r="J87" s="47">
        <f t="shared" si="4"/>
        <v>63.333333333333336</v>
      </c>
      <c r="K87" s="47">
        <f t="shared" si="5"/>
        <v>439.44444444444446</v>
      </c>
    </row>
    <row r="88" spans="1:11" hidden="1">
      <c r="A88" s="47">
        <v>86</v>
      </c>
      <c r="B88" s="9" t="s">
        <v>311</v>
      </c>
      <c r="D88" s="8">
        <v>90</v>
      </c>
      <c r="E88" s="8">
        <v>70</v>
      </c>
      <c r="F88" s="8">
        <v>95</v>
      </c>
      <c r="G88" s="8">
        <v>65</v>
      </c>
      <c r="H88" s="8">
        <v>85</v>
      </c>
      <c r="I88" s="8">
        <v>85</v>
      </c>
      <c r="J88" s="47">
        <f t="shared" si="4"/>
        <v>81.666666666666671</v>
      </c>
      <c r="K88" s="47">
        <f t="shared" si="5"/>
        <v>571.66666666666674</v>
      </c>
    </row>
    <row r="89" spans="1:11" hidden="1">
      <c r="A89" s="47">
        <v>87</v>
      </c>
      <c r="B89" s="9" t="s">
        <v>312</v>
      </c>
      <c r="D89" s="8">
        <v>0</v>
      </c>
      <c r="E89" s="8">
        <v>35</v>
      </c>
      <c r="F89" s="8">
        <v>40</v>
      </c>
      <c r="G89" s="8">
        <v>35</v>
      </c>
      <c r="H89" s="8">
        <v>20</v>
      </c>
      <c r="I89" s="8">
        <v>25</v>
      </c>
      <c r="J89" s="47">
        <f t="shared" si="4"/>
        <v>25.833333333333332</v>
      </c>
      <c r="K89" s="47">
        <f t="shared" si="5"/>
        <v>167.22222222222223</v>
      </c>
    </row>
    <row r="90" spans="1:11" hidden="1">
      <c r="A90" s="47">
        <v>88</v>
      </c>
      <c r="B90" s="9" t="s">
        <v>313</v>
      </c>
      <c r="D90" s="8">
        <v>80</v>
      </c>
      <c r="E90" s="8">
        <v>100</v>
      </c>
      <c r="F90" s="8">
        <v>90</v>
      </c>
      <c r="G90" s="8">
        <v>55</v>
      </c>
      <c r="H90" s="8">
        <v>90</v>
      </c>
      <c r="I90" s="8">
        <v>90</v>
      </c>
      <c r="J90" s="47">
        <f t="shared" si="4"/>
        <v>84.166666666666671</v>
      </c>
      <c r="K90" s="47">
        <f t="shared" si="5"/>
        <v>602.77777777777783</v>
      </c>
    </row>
    <row r="91" spans="1:11" hidden="1">
      <c r="A91" s="47">
        <v>89</v>
      </c>
      <c r="B91" s="9" t="s">
        <v>314</v>
      </c>
      <c r="D91" s="8">
        <v>50</v>
      </c>
      <c r="E91" s="8">
        <v>35</v>
      </c>
      <c r="F91" s="8">
        <v>65</v>
      </c>
      <c r="G91" s="8">
        <v>75</v>
      </c>
      <c r="H91" s="8">
        <v>70</v>
      </c>
      <c r="I91" s="8">
        <v>30</v>
      </c>
      <c r="J91" s="47">
        <f t="shared" si="4"/>
        <v>54.166666666666664</v>
      </c>
      <c r="K91" s="47">
        <f t="shared" si="5"/>
        <v>342.22222222222223</v>
      </c>
    </row>
    <row r="92" spans="1:11" hidden="1">
      <c r="A92" s="47">
        <v>90</v>
      </c>
      <c r="B92" s="9" t="s">
        <v>315</v>
      </c>
      <c r="D92" s="8">
        <v>90</v>
      </c>
      <c r="E92" s="8">
        <v>80</v>
      </c>
      <c r="F92" s="8">
        <v>90</v>
      </c>
      <c r="G92" s="8">
        <v>80</v>
      </c>
      <c r="H92" s="8">
        <v>85</v>
      </c>
      <c r="I92" s="8">
        <v>80</v>
      </c>
      <c r="J92" s="47">
        <f t="shared" si="4"/>
        <v>84.166666666666671</v>
      </c>
      <c r="K92" s="47">
        <f t="shared" si="5"/>
        <v>587.22222222222229</v>
      </c>
    </row>
    <row r="93" spans="1:11" hidden="1">
      <c r="A93" s="47">
        <v>91</v>
      </c>
      <c r="B93" s="9" t="s">
        <v>316</v>
      </c>
      <c r="D93" s="8">
        <v>45</v>
      </c>
      <c r="E93" s="8">
        <v>50</v>
      </c>
      <c r="F93" s="8">
        <v>75</v>
      </c>
      <c r="G93" s="8">
        <v>25</v>
      </c>
      <c r="H93" s="8">
        <v>65</v>
      </c>
      <c r="I93" s="8">
        <v>70</v>
      </c>
      <c r="J93" s="47">
        <f t="shared" si="4"/>
        <v>55</v>
      </c>
      <c r="K93" s="47">
        <f t="shared" si="5"/>
        <v>385.00000000000006</v>
      </c>
    </row>
    <row r="94" spans="1:11" hidden="1">
      <c r="A94" s="47">
        <v>92</v>
      </c>
      <c r="B94" s="9" t="s">
        <v>317</v>
      </c>
      <c r="D94" s="8">
        <v>55</v>
      </c>
      <c r="E94" s="8">
        <v>35</v>
      </c>
      <c r="F94" s="8">
        <v>70</v>
      </c>
      <c r="G94" s="8">
        <v>65</v>
      </c>
      <c r="H94" s="8">
        <v>50</v>
      </c>
      <c r="I94" s="8">
        <v>60</v>
      </c>
      <c r="J94" s="47">
        <f t="shared" si="4"/>
        <v>55.833333333333336</v>
      </c>
      <c r="K94" s="47">
        <f t="shared" si="5"/>
        <v>377.22222222222223</v>
      </c>
    </row>
    <row r="95" spans="1:11" hidden="1">
      <c r="A95" s="47">
        <v>93</v>
      </c>
      <c r="B95" s="9" t="s">
        <v>318</v>
      </c>
      <c r="D95" s="8">
        <v>50</v>
      </c>
      <c r="E95" s="8">
        <v>20</v>
      </c>
      <c r="F95" s="8">
        <v>30</v>
      </c>
      <c r="G95" s="8">
        <v>20</v>
      </c>
      <c r="H95" s="8">
        <v>35</v>
      </c>
      <c r="I95" s="8">
        <v>25</v>
      </c>
      <c r="J95" s="47">
        <f t="shared" si="4"/>
        <v>30</v>
      </c>
      <c r="K95" s="47">
        <f t="shared" si="5"/>
        <v>213.88888888888891</v>
      </c>
    </row>
    <row r="96" spans="1:11" hidden="1">
      <c r="A96" s="47">
        <v>94</v>
      </c>
      <c r="B96" s="9" t="s">
        <v>319</v>
      </c>
      <c r="D96" s="8">
        <v>75</v>
      </c>
      <c r="E96" s="8">
        <v>75</v>
      </c>
      <c r="F96" s="8">
        <v>65</v>
      </c>
      <c r="G96" s="8">
        <v>55</v>
      </c>
      <c r="H96" s="8">
        <v>95</v>
      </c>
      <c r="I96" s="8">
        <v>45</v>
      </c>
      <c r="J96" s="47">
        <f t="shared" si="4"/>
        <v>68.333333333333329</v>
      </c>
      <c r="K96" s="47">
        <f t="shared" si="5"/>
        <v>470.5555555555556</v>
      </c>
    </row>
    <row r="97" spans="1:11" hidden="1">
      <c r="A97" s="47">
        <v>95</v>
      </c>
      <c r="B97" s="9" t="s">
        <v>320</v>
      </c>
      <c r="D97" s="8">
        <v>50</v>
      </c>
      <c r="E97" s="8">
        <v>20</v>
      </c>
      <c r="F97" s="8">
        <v>50</v>
      </c>
      <c r="G97" s="8">
        <v>25</v>
      </c>
      <c r="H97" s="8">
        <v>70</v>
      </c>
      <c r="I97" s="8">
        <v>25</v>
      </c>
      <c r="J97" s="47">
        <f t="shared" si="4"/>
        <v>40</v>
      </c>
      <c r="K97" s="47">
        <f t="shared" si="5"/>
        <v>260.55555555555554</v>
      </c>
    </row>
    <row r="98" spans="1:11" hidden="1">
      <c r="A98" s="47">
        <v>96</v>
      </c>
      <c r="B98" s="9" t="s">
        <v>321</v>
      </c>
      <c r="D98" s="8">
        <v>85</v>
      </c>
      <c r="E98" s="8">
        <v>85</v>
      </c>
      <c r="F98" s="8">
        <v>95</v>
      </c>
      <c r="G98" s="8">
        <v>90</v>
      </c>
      <c r="H98" s="8">
        <v>80</v>
      </c>
      <c r="I98" s="8">
        <v>95</v>
      </c>
      <c r="J98" s="47">
        <f t="shared" si="4"/>
        <v>88.333333333333329</v>
      </c>
      <c r="K98" s="47">
        <f t="shared" si="5"/>
        <v>618.33333333333326</v>
      </c>
    </row>
    <row r="99" spans="1:11" hidden="1">
      <c r="A99" s="47">
        <v>97</v>
      </c>
      <c r="B99" s="9" t="s">
        <v>322</v>
      </c>
      <c r="D99" s="8">
        <v>35</v>
      </c>
      <c r="E99" s="8">
        <v>20</v>
      </c>
      <c r="F99" s="8">
        <v>30</v>
      </c>
      <c r="G99" s="8">
        <v>20</v>
      </c>
      <c r="H99" s="8">
        <v>30</v>
      </c>
      <c r="I99" s="8">
        <v>20</v>
      </c>
      <c r="J99" s="47">
        <f t="shared" si="4"/>
        <v>25.833333333333332</v>
      </c>
      <c r="K99" s="47">
        <f t="shared" si="5"/>
        <v>178.88888888888891</v>
      </c>
    </row>
    <row r="100" spans="1:11" hidden="1">
      <c r="A100" s="47">
        <v>98</v>
      </c>
      <c r="B100" s="9" t="s">
        <v>323</v>
      </c>
      <c r="D100" s="8">
        <v>70</v>
      </c>
      <c r="E100" s="8">
        <v>50</v>
      </c>
      <c r="F100" s="8">
        <v>50</v>
      </c>
      <c r="G100" s="8">
        <v>70</v>
      </c>
      <c r="H100" s="8">
        <v>75</v>
      </c>
      <c r="I100" s="8">
        <v>45</v>
      </c>
      <c r="J100" s="47">
        <f t="shared" si="4"/>
        <v>60</v>
      </c>
      <c r="K100" s="47">
        <f t="shared" si="5"/>
        <v>408.33333333333337</v>
      </c>
    </row>
    <row r="101" spans="1:11" hidden="1">
      <c r="A101" s="47">
        <v>99</v>
      </c>
      <c r="B101" s="9" t="s">
        <v>20</v>
      </c>
      <c r="D101" s="8">
        <v>65</v>
      </c>
      <c r="E101" s="8">
        <v>65</v>
      </c>
      <c r="F101" s="8">
        <v>50</v>
      </c>
      <c r="G101" s="8">
        <v>55</v>
      </c>
      <c r="H101" s="8">
        <v>75</v>
      </c>
      <c r="I101" s="8">
        <v>40</v>
      </c>
      <c r="J101" s="47">
        <f t="shared" si="4"/>
        <v>58.333333333333336</v>
      </c>
      <c r="K101" s="47">
        <f t="shared" si="5"/>
        <v>404.44444444444446</v>
      </c>
    </row>
    <row r="102" spans="1:11" hidden="1">
      <c r="A102" s="47">
        <v>100</v>
      </c>
      <c r="B102" s="9" t="s">
        <v>226</v>
      </c>
      <c r="D102" s="8">
        <v>15</v>
      </c>
      <c r="E102" s="8">
        <v>20</v>
      </c>
      <c r="F102" s="8">
        <v>20</v>
      </c>
      <c r="G102" s="8">
        <v>25</v>
      </c>
      <c r="H102" s="8">
        <v>40</v>
      </c>
      <c r="I102" s="8">
        <v>65</v>
      </c>
      <c r="J102" s="47">
        <f t="shared" si="4"/>
        <v>30.833333333333332</v>
      </c>
      <c r="K102" s="47">
        <f t="shared" si="5"/>
        <v>221.66666666666666</v>
      </c>
    </row>
    <row r="103" spans="1:11" hidden="1">
      <c r="A103" s="47">
        <v>101</v>
      </c>
      <c r="B103" s="9" t="s">
        <v>324</v>
      </c>
      <c r="D103" s="8">
        <v>100</v>
      </c>
      <c r="E103" s="8">
        <v>75</v>
      </c>
      <c r="F103" s="8">
        <v>95</v>
      </c>
      <c r="G103" s="8">
        <v>95</v>
      </c>
      <c r="H103" s="8">
        <v>90</v>
      </c>
      <c r="I103" s="8">
        <v>95</v>
      </c>
      <c r="J103" s="47">
        <f t="shared" si="4"/>
        <v>91.666666666666671</v>
      </c>
      <c r="K103" s="47">
        <f t="shared" si="5"/>
        <v>637.77777777777771</v>
      </c>
    </row>
    <row r="104" spans="1:11" hidden="1">
      <c r="A104" s="47">
        <v>102</v>
      </c>
      <c r="B104" s="9" t="s">
        <v>325</v>
      </c>
      <c r="D104" s="8">
        <v>55</v>
      </c>
      <c r="E104" s="8">
        <v>35</v>
      </c>
      <c r="F104" s="8">
        <v>80</v>
      </c>
      <c r="G104" s="8">
        <v>40</v>
      </c>
      <c r="H104" s="8">
        <v>60</v>
      </c>
      <c r="I104" s="8">
        <v>30</v>
      </c>
      <c r="J104" s="47">
        <f t="shared" si="4"/>
        <v>50</v>
      </c>
      <c r="K104" s="47">
        <f t="shared" si="5"/>
        <v>326.66666666666663</v>
      </c>
    </row>
    <row r="105" spans="1:11" hidden="1">
      <c r="A105" s="47">
        <v>103</v>
      </c>
      <c r="B105" s="9" t="s">
        <v>326</v>
      </c>
      <c r="D105" s="8">
        <v>20</v>
      </c>
      <c r="E105" s="8">
        <v>25</v>
      </c>
      <c r="F105" s="8">
        <v>35</v>
      </c>
      <c r="G105" s="8">
        <v>50</v>
      </c>
      <c r="H105" s="8">
        <v>20</v>
      </c>
      <c r="I105" s="8">
        <v>10</v>
      </c>
      <c r="J105" s="47">
        <f t="shared" si="4"/>
        <v>26.666666666666668</v>
      </c>
      <c r="K105" s="47">
        <f t="shared" si="5"/>
        <v>167.22222222222223</v>
      </c>
    </row>
    <row r="106" spans="1:11" hidden="1">
      <c r="A106" s="47">
        <v>104</v>
      </c>
      <c r="B106" s="9" t="s">
        <v>327</v>
      </c>
      <c r="D106" s="8">
        <v>55</v>
      </c>
      <c r="E106" s="8">
        <v>20</v>
      </c>
      <c r="F106" s="8">
        <v>60</v>
      </c>
      <c r="G106" s="8">
        <v>30</v>
      </c>
      <c r="H106" s="8">
        <v>80</v>
      </c>
      <c r="I106" s="8">
        <v>45</v>
      </c>
      <c r="J106" s="47">
        <f t="shared" si="4"/>
        <v>48.333333333333336</v>
      </c>
      <c r="K106" s="47">
        <f t="shared" si="5"/>
        <v>318.88888888888886</v>
      </c>
    </row>
    <row r="107" spans="1:11" hidden="1">
      <c r="A107" s="47">
        <v>105</v>
      </c>
      <c r="B107" s="9" t="s">
        <v>328</v>
      </c>
      <c r="D107" s="8">
        <v>75</v>
      </c>
      <c r="E107" s="8">
        <v>70</v>
      </c>
      <c r="F107" s="8">
        <v>70</v>
      </c>
      <c r="G107" s="8">
        <v>55</v>
      </c>
      <c r="H107" s="8">
        <v>70</v>
      </c>
      <c r="I107" s="8">
        <v>80</v>
      </c>
      <c r="J107" s="47">
        <f t="shared" si="4"/>
        <v>70</v>
      </c>
      <c r="K107" s="47">
        <f t="shared" si="5"/>
        <v>501.66666666666669</v>
      </c>
    </row>
    <row r="108" spans="1:11" hidden="1">
      <c r="A108" s="47">
        <v>106</v>
      </c>
      <c r="B108" s="9" t="s">
        <v>1984</v>
      </c>
      <c r="D108" s="8">
        <v>45</v>
      </c>
      <c r="E108" s="8">
        <v>40</v>
      </c>
      <c r="F108" s="8">
        <v>70</v>
      </c>
      <c r="G108" s="8">
        <v>25</v>
      </c>
      <c r="H108" s="8">
        <v>75</v>
      </c>
      <c r="I108" s="8">
        <v>35</v>
      </c>
      <c r="J108" s="47">
        <f t="shared" si="4"/>
        <v>48.333333333333336</v>
      </c>
      <c r="K108" s="47">
        <f t="shared" si="5"/>
        <v>318.88888888888886</v>
      </c>
    </row>
    <row r="109" spans="1:11" hidden="1">
      <c r="A109" s="47">
        <v>107</v>
      </c>
      <c r="B109" s="9" t="s">
        <v>329</v>
      </c>
      <c r="D109" s="8">
        <v>90</v>
      </c>
      <c r="E109" s="8">
        <v>55</v>
      </c>
      <c r="F109" s="8">
        <v>90</v>
      </c>
      <c r="G109" s="8">
        <v>85</v>
      </c>
      <c r="H109" s="8">
        <v>95</v>
      </c>
      <c r="I109" s="8">
        <v>75</v>
      </c>
      <c r="J109" s="47">
        <f t="shared" si="4"/>
        <v>81.666666666666671</v>
      </c>
      <c r="K109" s="47">
        <f t="shared" si="5"/>
        <v>552.22222222222217</v>
      </c>
    </row>
    <row r="110" spans="1:11" hidden="1">
      <c r="A110" s="47">
        <v>108</v>
      </c>
      <c r="B110" s="9" t="s">
        <v>330</v>
      </c>
      <c r="D110" s="8">
        <v>95</v>
      </c>
      <c r="E110" s="8">
        <v>70</v>
      </c>
      <c r="F110" s="8">
        <v>90</v>
      </c>
      <c r="G110" s="8">
        <v>100</v>
      </c>
      <c r="H110" s="8">
        <v>90</v>
      </c>
      <c r="I110" s="8">
        <v>85</v>
      </c>
      <c r="J110" s="47">
        <f t="shared" si="4"/>
        <v>88.333333333333329</v>
      </c>
      <c r="K110" s="47">
        <f t="shared" si="5"/>
        <v>606.66666666666674</v>
      </c>
    </row>
    <row r="111" spans="1:11" hidden="1">
      <c r="A111" s="47">
        <v>109</v>
      </c>
      <c r="B111" s="9" t="s">
        <v>331</v>
      </c>
      <c r="D111" s="8">
        <v>60</v>
      </c>
      <c r="E111" s="8">
        <v>40</v>
      </c>
      <c r="F111" s="8">
        <v>80</v>
      </c>
      <c r="G111" s="8">
        <v>60</v>
      </c>
      <c r="H111" s="8">
        <v>65</v>
      </c>
      <c r="I111" s="8">
        <v>40</v>
      </c>
      <c r="J111" s="47">
        <f t="shared" si="4"/>
        <v>57.5</v>
      </c>
      <c r="K111" s="47">
        <f t="shared" si="5"/>
        <v>377.22222222222223</v>
      </c>
    </row>
    <row r="112" spans="1:11" hidden="1">
      <c r="A112" s="47">
        <v>110</v>
      </c>
      <c r="B112" s="9" t="s">
        <v>332</v>
      </c>
      <c r="D112" s="8">
        <v>95</v>
      </c>
      <c r="E112" s="8">
        <v>85</v>
      </c>
      <c r="F112" s="8">
        <v>100</v>
      </c>
      <c r="G112" s="8">
        <v>80</v>
      </c>
      <c r="H112" s="8">
        <v>85</v>
      </c>
      <c r="I112" s="8">
        <v>95</v>
      </c>
      <c r="J112" s="47">
        <f t="shared" si="4"/>
        <v>90</v>
      </c>
      <c r="K112" s="47">
        <f t="shared" si="5"/>
        <v>633.88888888888891</v>
      </c>
    </row>
    <row r="113" spans="1:11" hidden="1">
      <c r="A113" s="47">
        <v>111</v>
      </c>
      <c r="B113" s="9" t="s">
        <v>333</v>
      </c>
      <c r="D113" s="8">
        <v>55</v>
      </c>
      <c r="E113" s="8">
        <v>55</v>
      </c>
      <c r="F113" s="8">
        <v>95</v>
      </c>
      <c r="G113" s="8">
        <v>70</v>
      </c>
      <c r="H113" s="8">
        <v>80</v>
      </c>
      <c r="I113" s="8">
        <v>40</v>
      </c>
      <c r="J113" s="47">
        <f t="shared" si="4"/>
        <v>65.833333333333329</v>
      </c>
      <c r="K113" s="47">
        <f t="shared" si="5"/>
        <v>423.88888888888891</v>
      </c>
    </row>
    <row r="114" spans="1:11" hidden="1">
      <c r="A114" s="47">
        <v>112</v>
      </c>
      <c r="B114" s="9" t="s">
        <v>334</v>
      </c>
      <c r="D114" s="8">
        <v>85</v>
      </c>
      <c r="E114" s="8">
        <v>100</v>
      </c>
      <c r="F114" s="8">
        <v>100</v>
      </c>
      <c r="G114" s="8">
        <v>90</v>
      </c>
      <c r="H114" s="8">
        <v>95</v>
      </c>
      <c r="I114" s="8">
        <v>100</v>
      </c>
      <c r="J114" s="47">
        <f t="shared" si="4"/>
        <v>95</v>
      </c>
      <c r="K114" s="47">
        <f t="shared" si="5"/>
        <v>665</v>
      </c>
    </row>
    <row r="115" spans="1:11" hidden="1">
      <c r="A115" s="47">
        <v>113</v>
      </c>
      <c r="B115" s="9" t="s">
        <v>335</v>
      </c>
      <c r="D115" s="8">
        <v>55</v>
      </c>
      <c r="E115" s="8">
        <v>40</v>
      </c>
      <c r="F115" s="8">
        <v>50</v>
      </c>
      <c r="G115" s="8">
        <v>20</v>
      </c>
      <c r="H115" s="8">
        <v>60</v>
      </c>
      <c r="I115" s="8">
        <v>55</v>
      </c>
      <c r="J115" s="47">
        <f t="shared" si="4"/>
        <v>46.666666666666664</v>
      </c>
      <c r="K115" s="47">
        <f t="shared" si="5"/>
        <v>334.44444444444446</v>
      </c>
    </row>
    <row r="116" spans="1:11" hidden="1">
      <c r="A116" s="47">
        <v>114</v>
      </c>
      <c r="B116" s="9" t="s">
        <v>336</v>
      </c>
      <c r="D116" s="8">
        <v>70</v>
      </c>
      <c r="E116" s="8">
        <v>20</v>
      </c>
      <c r="F116" s="8">
        <v>75</v>
      </c>
      <c r="G116" s="8">
        <v>90</v>
      </c>
      <c r="H116" s="8">
        <v>90</v>
      </c>
      <c r="I116" s="8">
        <v>70</v>
      </c>
      <c r="J116" s="47">
        <f t="shared" si="4"/>
        <v>69.166666666666671</v>
      </c>
      <c r="K116" s="47">
        <f t="shared" si="5"/>
        <v>447.22222222222217</v>
      </c>
    </row>
    <row r="117" spans="1:11" hidden="1">
      <c r="A117" s="47">
        <v>115</v>
      </c>
      <c r="B117" s="9" t="s">
        <v>337</v>
      </c>
      <c r="D117" s="8">
        <v>80</v>
      </c>
      <c r="E117" s="8">
        <v>95</v>
      </c>
      <c r="F117" s="8">
        <v>95</v>
      </c>
      <c r="G117" s="8">
        <v>50</v>
      </c>
      <c r="H117" s="8">
        <v>70</v>
      </c>
      <c r="I117" s="8">
        <v>95</v>
      </c>
      <c r="J117" s="47">
        <f t="shared" si="4"/>
        <v>80.833333333333329</v>
      </c>
      <c r="K117" s="47">
        <f t="shared" si="5"/>
        <v>587.22222222222229</v>
      </c>
    </row>
    <row r="118" spans="1:11" hidden="1">
      <c r="A118" s="47">
        <v>116</v>
      </c>
      <c r="B118" s="9" t="s">
        <v>338</v>
      </c>
      <c r="D118" s="8">
        <v>95</v>
      </c>
      <c r="E118" s="8">
        <v>95</v>
      </c>
      <c r="F118" s="8">
        <v>100</v>
      </c>
      <c r="G118" s="8">
        <v>90</v>
      </c>
      <c r="H118" s="8">
        <v>95</v>
      </c>
      <c r="I118" s="8">
        <v>100</v>
      </c>
      <c r="J118" s="47">
        <f t="shared" si="4"/>
        <v>95.833333333333329</v>
      </c>
      <c r="K118" s="47">
        <f t="shared" si="5"/>
        <v>672.77777777777783</v>
      </c>
    </row>
    <row r="119" spans="1:11" hidden="1">
      <c r="A119" s="47">
        <v>117</v>
      </c>
      <c r="B119" s="9" t="s">
        <v>339</v>
      </c>
      <c r="D119" s="8">
        <v>100</v>
      </c>
      <c r="E119" s="8">
        <v>50</v>
      </c>
      <c r="F119" s="8">
        <v>100</v>
      </c>
      <c r="G119" s="8">
        <v>45</v>
      </c>
      <c r="H119" s="8">
        <v>95</v>
      </c>
      <c r="I119" s="8">
        <v>80</v>
      </c>
      <c r="J119" s="47">
        <f t="shared" si="4"/>
        <v>78.333333333333329</v>
      </c>
      <c r="K119" s="47">
        <f t="shared" si="5"/>
        <v>544.44444444444434</v>
      </c>
    </row>
    <row r="120" spans="1:11" hidden="1">
      <c r="A120" s="47">
        <v>118</v>
      </c>
      <c r="B120" s="9" t="s">
        <v>340</v>
      </c>
      <c r="D120" s="8">
        <v>70</v>
      </c>
      <c r="E120" s="8">
        <v>90</v>
      </c>
      <c r="F120" s="8">
        <v>65</v>
      </c>
      <c r="G120" s="8">
        <v>20</v>
      </c>
      <c r="H120" s="8">
        <v>95</v>
      </c>
      <c r="I120" s="8">
        <v>80</v>
      </c>
      <c r="J120" s="47">
        <f t="shared" si="4"/>
        <v>70</v>
      </c>
      <c r="K120" s="47">
        <f t="shared" si="5"/>
        <v>513.33333333333326</v>
      </c>
    </row>
    <row r="121" spans="1:11" hidden="1">
      <c r="A121" s="47">
        <v>119</v>
      </c>
      <c r="B121" s="9" t="s">
        <v>341</v>
      </c>
      <c r="D121" s="8">
        <v>60</v>
      </c>
      <c r="E121" s="8">
        <v>20</v>
      </c>
      <c r="F121" s="8">
        <v>60</v>
      </c>
      <c r="G121" s="8">
        <v>60</v>
      </c>
      <c r="H121" s="8">
        <v>65</v>
      </c>
      <c r="I121" s="8">
        <v>50</v>
      </c>
      <c r="J121" s="47">
        <f t="shared" si="4"/>
        <v>52.5</v>
      </c>
      <c r="K121" s="47">
        <f t="shared" si="5"/>
        <v>346.11111111111109</v>
      </c>
    </row>
    <row r="122" spans="1:11" hidden="1">
      <c r="A122" s="47">
        <v>120</v>
      </c>
      <c r="B122" s="9" t="s">
        <v>342</v>
      </c>
      <c r="D122" s="8">
        <v>95</v>
      </c>
      <c r="E122" s="8">
        <v>85</v>
      </c>
      <c r="F122" s="8">
        <v>90</v>
      </c>
      <c r="G122" s="8">
        <v>70</v>
      </c>
      <c r="H122" s="8">
        <v>95</v>
      </c>
      <c r="I122" s="8">
        <v>85</v>
      </c>
      <c r="J122" s="47">
        <f t="shared" si="4"/>
        <v>86.666666666666671</v>
      </c>
      <c r="K122" s="47">
        <f t="shared" si="5"/>
        <v>610.55555555555554</v>
      </c>
    </row>
    <row r="123" spans="1:11" hidden="1">
      <c r="A123" s="47">
        <v>121</v>
      </c>
      <c r="B123" s="9" t="s">
        <v>343</v>
      </c>
      <c r="D123" s="8">
        <v>100</v>
      </c>
      <c r="E123" s="8">
        <v>90</v>
      </c>
      <c r="F123" s="8">
        <v>85</v>
      </c>
      <c r="G123" s="8">
        <v>95</v>
      </c>
      <c r="H123" s="8">
        <v>90</v>
      </c>
      <c r="I123" s="8">
        <v>85</v>
      </c>
      <c r="J123" s="47">
        <f t="shared" si="4"/>
        <v>90.833333333333329</v>
      </c>
      <c r="K123" s="47">
        <f t="shared" si="5"/>
        <v>637.77777777777771</v>
      </c>
    </row>
    <row r="124" spans="1:11" hidden="1">
      <c r="A124" s="47">
        <v>122</v>
      </c>
      <c r="B124" s="9" t="s">
        <v>344</v>
      </c>
      <c r="D124" s="8">
        <v>35</v>
      </c>
      <c r="E124" s="8">
        <v>40</v>
      </c>
      <c r="F124" s="8">
        <v>30</v>
      </c>
      <c r="G124" s="8">
        <v>45</v>
      </c>
      <c r="H124" s="8">
        <v>50</v>
      </c>
      <c r="I124" s="8">
        <v>35</v>
      </c>
      <c r="J124" s="47">
        <f t="shared" si="4"/>
        <v>39.166666666666664</v>
      </c>
      <c r="K124" s="47">
        <f t="shared" si="5"/>
        <v>268.33333333333337</v>
      </c>
    </row>
    <row r="125" spans="1:11" hidden="1">
      <c r="A125" s="47">
        <v>123</v>
      </c>
      <c r="B125" s="9" t="s">
        <v>345</v>
      </c>
      <c r="D125" s="8">
        <v>70</v>
      </c>
      <c r="E125" s="8">
        <v>55</v>
      </c>
      <c r="F125" s="8">
        <v>40</v>
      </c>
      <c r="G125" s="8">
        <v>60</v>
      </c>
      <c r="H125" s="8">
        <v>75</v>
      </c>
      <c r="I125" s="8">
        <v>55</v>
      </c>
      <c r="J125" s="47">
        <f t="shared" si="4"/>
        <v>59.166666666666664</v>
      </c>
      <c r="K125" s="47">
        <f t="shared" si="5"/>
        <v>416.11111111111109</v>
      </c>
    </row>
    <row r="126" spans="1:11" hidden="1">
      <c r="A126" s="47">
        <v>124</v>
      </c>
      <c r="B126" s="9" t="s">
        <v>346</v>
      </c>
      <c r="D126" s="8">
        <v>45</v>
      </c>
      <c r="E126" s="8">
        <v>40</v>
      </c>
      <c r="F126" s="8">
        <v>60</v>
      </c>
      <c r="G126" s="8">
        <v>35</v>
      </c>
      <c r="H126" s="8">
        <v>55</v>
      </c>
      <c r="I126" s="8">
        <v>25</v>
      </c>
      <c r="J126" s="47">
        <f t="shared" si="4"/>
        <v>43.333333333333336</v>
      </c>
      <c r="K126" s="47">
        <f t="shared" si="5"/>
        <v>287.77777777777783</v>
      </c>
    </row>
    <row r="127" spans="1:11" hidden="1">
      <c r="A127" s="47">
        <v>125</v>
      </c>
      <c r="B127" s="9" t="s">
        <v>347</v>
      </c>
      <c r="D127" s="8">
        <v>100</v>
      </c>
      <c r="E127" s="8">
        <v>85</v>
      </c>
      <c r="F127" s="8">
        <v>70</v>
      </c>
      <c r="G127" s="8">
        <v>80</v>
      </c>
      <c r="H127" s="8">
        <v>90</v>
      </c>
      <c r="I127" s="8">
        <v>90</v>
      </c>
      <c r="J127" s="47">
        <f t="shared" si="4"/>
        <v>85.833333333333329</v>
      </c>
      <c r="K127" s="47">
        <f t="shared" si="5"/>
        <v>614.44444444444446</v>
      </c>
    </row>
    <row r="128" spans="1:11" hidden="1">
      <c r="A128" s="47">
        <v>126</v>
      </c>
      <c r="B128" s="9" t="s">
        <v>348</v>
      </c>
      <c r="D128" s="8">
        <v>100</v>
      </c>
      <c r="E128" s="8">
        <v>90</v>
      </c>
      <c r="F128" s="8">
        <v>90</v>
      </c>
      <c r="G128" s="8">
        <v>75</v>
      </c>
      <c r="H128" s="8">
        <v>90</v>
      </c>
      <c r="I128" s="8">
        <v>85</v>
      </c>
      <c r="J128" s="47">
        <f t="shared" si="4"/>
        <v>88.333333333333329</v>
      </c>
      <c r="K128" s="47">
        <f t="shared" si="5"/>
        <v>626.11111111111109</v>
      </c>
    </row>
    <row r="129" spans="1:11" hidden="1">
      <c r="A129" s="47">
        <v>127</v>
      </c>
      <c r="B129" s="9" t="s">
        <v>349</v>
      </c>
      <c r="D129" s="8">
        <v>75</v>
      </c>
      <c r="E129" s="8">
        <v>70</v>
      </c>
      <c r="F129" s="8">
        <v>60</v>
      </c>
      <c r="G129" s="8">
        <v>60</v>
      </c>
      <c r="H129" s="8">
        <v>95</v>
      </c>
      <c r="I129" s="8">
        <v>70</v>
      </c>
      <c r="J129" s="47">
        <f t="shared" si="4"/>
        <v>71.666666666666671</v>
      </c>
      <c r="K129" s="47">
        <f t="shared" si="5"/>
        <v>501.66666666666669</v>
      </c>
    </row>
    <row r="130" spans="1:11" hidden="1">
      <c r="A130" s="47">
        <v>128</v>
      </c>
      <c r="B130" s="9" t="s">
        <v>350</v>
      </c>
      <c r="D130" s="8">
        <v>80</v>
      </c>
      <c r="E130" s="8">
        <v>50</v>
      </c>
      <c r="F130" s="8">
        <v>70</v>
      </c>
      <c r="G130" s="8">
        <v>40</v>
      </c>
      <c r="H130" s="8">
        <v>85</v>
      </c>
      <c r="I130" s="8">
        <v>45</v>
      </c>
      <c r="J130" s="47">
        <f t="shared" si="4"/>
        <v>61.666666666666664</v>
      </c>
      <c r="K130" s="47">
        <f t="shared" si="5"/>
        <v>423.88888888888891</v>
      </c>
    </row>
    <row r="131" spans="1:11" hidden="1">
      <c r="A131" s="47">
        <v>129</v>
      </c>
      <c r="B131" s="9" t="s">
        <v>351</v>
      </c>
      <c r="D131" s="8">
        <v>40</v>
      </c>
      <c r="E131" s="8">
        <v>40</v>
      </c>
      <c r="F131" s="8">
        <v>55</v>
      </c>
      <c r="G131" s="8">
        <v>35</v>
      </c>
      <c r="H131" s="8">
        <v>40</v>
      </c>
      <c r="I131" s="8">
        <v>40</v>
      </c>
      <c r="J131" s="47">
        <f t="shared" si="4"/>
        <v>41.666666666666664</v>
      </c>
      <c r="K131" s="47">
        <f t="shared" si="5"/>
        <v>287.77777777777783</v>
      </c>
    </row>
    <row r="132" spans="1:11" hidden="1">
      <c r="A132" s="47">
        <v>130</v>
      </c>
      <c r="B132" s="9" t="s">
        <v>352</v>
      </c>
      <c r="D132" s="8">
        <v>80</v>
      </c>
      <c r="E132" s="8">
        <v>30</v>
      </c>
      <c r="F132" s="8">
        <v>80</v>
      </c>
      <c r="G132" s="8">
        <v>85</v>
      </c>
      <c r="H132" s="8">
        <v>90</v>
      </c>
      <c r="I132" s="8">
        <v>75</v>
      </c>
      <c r="J132" s="47">
        <f t="shared" ref="J132:J195" si="6">SUM(D132:I132)/6</f>
        <v>73.333333333333329</v>
      </c>
      <c r="K132" s="47">
        <f t="shared" ref="K132:K195" si="7">SUM((( (D132*4+E132*4+F132*2+G132*2+H132*2+I132*4)/18)/100)*700)</f>
        <v>486.11111111111109</v>
      </c>
    </row>
    <row r="133" spans="1:11" hidden="1">
      <c r="A133" s="47">
        <v>131</v>
      </c>
      <c r="B133" s="9" t="s">
        <v>353</v>
      </c>
      <c r="D133" s="8">
        <v>60</v>
      </c>
      <c r="E133" s="8">
        <v>55</v>
      </c>
      <c r="F133" s="8">
        <v>80</v>
      </c>
      <c r="G133" s="8">
        <v>45</v>
      </c>
      <c r="H133" s="8">
        <v>80</v>
      </c>
      <c r="I133" s="8">
        <v>70</v>
      </c>
      <c r="J133" s="47">
        <f t="shared" si="6"/>
        <v>65</v>
      </c>
      <c r="K133" s="47">
        <f t="shared" si="7"/>
        <v>447.22222222222217</v>
      </c>
    </row>
    <row r="134" spans="1:11" hidden="1">
      <c r="A134" s="47">
        <v>132</v>
      </c>
      <c r="B134" s="9" t="s">
        <v>354</v>
      </c>
      <c r="D134" s="8">
        <v>70</v>
      </c>
      <c r="E134" s="8">
        <v>60</v>
      </c>
      <c r="F134" s="8">
        <v>75</v>
      </c>
      <c r="G134" s="8">
        <v>50</v>
      </c>
      <c r="H134" s="8">
        <v>75</v>
      </c>
      <c r="I134" s="8">
        <v>60</v>
      </c>
      <c r="J134" s="47">
        <f t="shared" si="6"/>
        <v>65</v>
      </c>
      <c r="K134" s="47">
        <f t="shared" si="7"/>
        <v>451.11111111111109</v>
      </c>
    </row>
    <row r="135" spans="1:11" hidden="1">
      <c r="A135" s="47">
        <v>133</v>
      </c>
      <c r="B135" s="9" t="s">
        <v>355</v>
      </c>
      <c r="D135" s="8">
        <v>100</v>
      </c>
      <c r="E135" s="8">
        <v>85</v>
      </c>
      <c r="F135" s="8">
        <v>75</v>
      </c>
      <c r="G135" s="8">
        <v>75</v>
      </c>
      <c r="H135" s="8">
        <v>95</v>
      </c>
      <c r="I135" s="8">
        <v>95</v>
      </c>
      <c r="J135" s="47">
        <f t="shared" si="6"/>
        <v>87.5</v>
      </c>
      <c r="K135" s="47">
        <f t="shared" si="7"/>
        <v>626.11111111111109</v>
      </c>
    </row>
    <row r="136" spans="1:11" hidden="1">
      <c r="A136" s="47">
        <v>134</v>
      </c>
      <c r="B136" s="9" t="s">
        <v>217</v>
      </c>
      <c r="D136" s="8">
        <v>80</v>
      </c>
      <c r="E136" s="8">
        <v>40</v>
      </c>
      <c r="F136" s="8">
        <v>85</v>
      </c>
      <c r="G136" s="8">
        <v>60</v>
      </c>
      <c r="H136" s="8">
        <v>95</v>
      </c>
      <c r="I136" s="8">
        <v>70</v>
      </c>
      <c r="J136" s="47">
        <f t="shared" si="6"/>
        <v>71.666666666666671</v>
      </c>
      <c r="K136" s="47">
        <f t="shared" si="7"/>
        <v>482.22222222222223</v>
      </c>
    </row>
    <row r="137" spans="1:11" hidden="1">
      <c r="A137" s="47">
        <v>135</v>
      </c>
      <c r="B137" s="9" t="s">
        <v>356</v>
      </c>
      <c r="D137" s="8">
        <v>30</v>
      </c>
      <c r="E137" s="8">
        <v>20</v>
      </c>
      <c r="F137" s="8">
        <v>50</v>
      </c>
      <c r="G137" s="8">
        <v>60</v>
      </c>
      <c r="H137" s="8">
        <v>35</v>
      </c>
      <c r="I137" s="8">
        <v>40</v>
      </c>
      <c r="J137" s="47">
        <f t="shared" si="6"/>
        <v>39.166666666666664</v>
      </c>
      <c r="K137" s="47">
        <f t="shared" si="7"/>
        <v>252.7777777777778</v>
      </c>
    </row>
    <row r="138" spans="1:11" hidden="1">
      <c r="A138" s="47">
        <v>136</v>
      </c>
      <c r="B138" s="9" t="s">
        <v>357</v>
      </c>
      <c r="D138" s="8">
        <v>50</v>
      </c>
      <c r="E138" s="8">
        <v>25</v>
      </c>
      <c r="F138" s="8">
        <v>75</v>
      </c>
      <c r="G138" s="8">
        <v>60</v>
      </c>
      <c r="H138" s="8">
        <v>80</v>
      </c>
      <c r="I138" s="8">
        <v>45</v>
      </c>
      <c r="J138" s="47">
        <f t="shared" si="6"/>
        <v>55.833333333333336</v>
      </c>
      <c r="K138" s="47">
        <f t="shared" si="7"/>
        <v>353.88888888888886</v>
      </c>
    </row>
    <row r="139" spans="1:11" hidden="1">
      <c r="A139" s="47">
        <v>137</v>
      </c>
      <c r="B139" s="9" t="s">
        <v>358</v>
      </c>
      <c r="D139" s="8">
        <v>70</v>
      </c>
      <c r="E139" s="8">
        <v>55</v>
      </c>
      <c r="F139" s="8">
        <v>75</v>
      </c>
      <c r="G139" s="8">
        <v>45</v>
      </c>
      <c r="H139" s="8">
        <v>95</v>
      </c>
      <c r="I139" s="8">
        <v>75</v>
      </c>
      <c r="J139" s="47">
        <f t="shared" si="6"/>
        <v>69.166666666666671</v>
      </c>
      <c r="K139" s="47">
        <f t="shared" si="7"/>
        <v>478.33333333333326</v>
      </c>
    </row>
    <row r="140" spans="1:11" hidden="1">
      <c r="A140" s="47">
        <v>138</v>
      </c>
      <c r="B140" s="9" t="s">
        <v>359</v>
      </c>
      <c r="D140" s="8">
        <v>60</v>
      </c>
      <c r="E140" s="8">
        <v>30</v>
      </c>
      <c r="F140" s="8">
        <v>65</v>
      </c>
      <c r="G140" s="8">
        <v>50</v>
      </c>
      <c r="H140" s="8">
        <v>70</v>
      </c>
      <c r="I140" s="8">
        <v>65</v>
      </c>
      <c r="J140" s="47">
        <f t="shared" si="6"/>
        <v>56.666666666666664</v>
      </c>
      <c r="K140" s="47">
        <f t="shared" si="7"/>
        <v>385.00000000000006</v>
      </c>
    </row>
    <row r="141" spans="1:11" hidden="1">
      <c r="A141" s="47">
        <v>139</v>
      </c>
      <c r="B141" s="9" t="s">
        <v>360</v>
      </c>
      <c r="D141" s="8">
        <v>75</v>
      </c>
      <c r="E141" s="8">
        <v>50</v>
      </c>
      <c r="F141" s="8">
        <v>65</v>
      </c>
      <c r="G141" s="8">
        <v>50</v>
      </c>
      <c r="H141" s="8">
        <v>75</v>
      </c>
      <c r="I141" s="8">
        <v>95</v>
      </c>
      <c r="J141" s="47">
        <f t="shared" si="6"/>
        <v>68.333333333333329</v>
      </c>
      <c r="K141" s="47">
        <f t="shared" si="7"/>
        <v>489.99999999999994</v>
      </c>
    </row>
    <row r="142" spans="1:11" hidden="1">
      <c r="A142" s="47">
        <v>140</v>
      </c>
      <c r="B142" s="9" t="s">
        <v>361</v>
      </c>
      <c r="D142" s="8">
        <v>90</v>
      </c>
      <c r="E142" s="8">
        <v>65</v>
      </c>
      <c r="F142" s="8">
        <v>90</v>
      </c>
      <c r="G142" s="8">
        <v>80</v>
      </c>
      <c r="H142" s="8">
        <v>90</v>
      </c>
      <c r="I142" s="8">
        <v>90</v>
      </c>
      <c r="J142" s="47">
        <f t="shared" si="6"/>
        <v>84.166666666666671</v>
      </c>
      <c r="K142" s="47">
        <f t="shared" si="7"/>
        <v>583.33333333333326</v>
      </c>
    </row>
    <row r="143" spans="1:11" hidden="1">
      <c r="A143" s="47">
        <v>141</v>
      </c>
      <c r="B143" s="9" t="s">
        <v>362</v>
      </c>
      <c r="D143" s="8">
        <v>55</v>
      </c>
      <c r="E143" s="8">
        <v>50</v>
      </c>
      <c r="F143" s="8">
        <v>60</v>
      </c>
      <c r="G143" s="8">
        <v>25</v>
      </c>
      <c r="H143" s="8">
        <v>90</v>
      </c>
      <c r="I143" s="8">
        <v>35</v>
      </c>
      <c r="J143" s="47">
        <f t="shared" si="6"/>
        <v>52.5</v>
      </c>
      <c r="K143" s="47">
        <f t="shared" si="7"/>
        <v>353.88888888888886</v>
      </c>
    </row>
    <row r="144" spans="1:11" hidden="1">
      <c r="A144" s="47">
        <v>142</v>
      </c>
      <c r="B144" s="9" t="s">
        <v>363</v>
      </c>
      <c r="D144" s="8">
        <v>30</v>
      </c>
      <c r="E144" s="8">
        <v>30</v>
      </c>
      <c r="F144" s="8">
        <v>65</v>
      </c>
      <c r="G144" s="8">
        <v>75</v>
      </c>
      <c r="H144" s="8">
        <v>45</v>
      </c>
      <c r="I144" s="8">
        <v>30</v>
      </c>
      <c r="J144" s="47">
        <f t="shared" si="6"/>
        <v>45.833333333333336</v>
      </c>
      <c r="K144" s="47">
        <f t="shared" si="7"/>
        <v>283.88888888888891</v>
      </c>
    </row>
    <row r="145" spans="1:11" hidden="1">
      <c r="A145" s="47">
        <v>143</v>
      </c>
      <c r="B145" s="9" t="s">
        <v>364</v>
      </c>
      <c r="D145" s="8">
        <v>80</v>
      </c>
      <c r="E145" s="8">
        <v>65</v>
      </c>
      <c r="F145" s="8">
        <v>95</v>
      </c>
      <c r="G145" s="8">
        <v>40</v>
      </c>
      <c r="H145" s="8">
        <v>95</v>
      </c>
      <c r="I145" s="8">
        <v>95</v>
      </c>
      <c r="J145" s="47">
        <f t="shared" si="6"/>
        <v>78.333333333333329</v>
      </c>
      <c r="K145" s="47">
        <f t="shared" si="7"/>
        <v>552.22222222222217</v>
      </c>
    </row>
    <row r="146" spans="1:11" hidden="1">
      <c r="A146" s="47">
        <v>144</v>
      </c>
      <c r="B146" s="9" t="s">
        <v>365</v>
      </c>
      <c r="D146" s="8">
        <v>100</v>
      </c>
      <c r="E146" s="8">
        <v>85</v>
      </c>
      <c r="F146" s="8">
        <v>100</v>
      </c>
      <c r="G146" s="8">
        <v>90</v>
      </c>
      <c r="H146" s="8">
        <v>95</v>
      </c>
      <c r="I146" s="8">
        <v>90</v>
      </c>
      <c r="J146" s="47">
        <f t="shared" si="6"/>
        <v>93.333333333333329</v>
      </c>
      <c r="K146" s="47">
        <f t="shared" si="7"/>
        <v>649.44444444444434</v>
      </c>
    </row>
    <row r="147" spans="1:11" hidden="1">
      <c r="A147" s="47">
        <v>145</v>
      </c>
      <c r="B147" s="9" t="s">
        <v>366</v>
      </c>
      <c r="D147" s="8">
        <v>65</v>
      </c>
      <c r="E147" s="8">
        <v>30</v>
      </c>
      <c r="F147" s="8">
        <v>80</v>
      </c>
      <c r="G147" s="8">
        <v>90</v>
      </c>
      <c r="H147" s="8">
        <v>90</v>
      </c>
      <c r="I147" s="8">
        <v>50</v>
      </c>
      <c r="J147" s="47">
        <f t="shared" si="6"/>
        <v>67.5</v>
      </c>
      <c r="K147" s="47">
        <f t="shared" si="7"/>
        <v>427.77777777777783</v>
      </c>
    </row>
    <row r="148" spans="1:11" hidden="1">
      <c r="A148" s="47">
        <v>146</v>
      </c>
      <c r="B148" s="9" t="s">
        <v>367</v>
      </c>
      <c r="D148" s="8">
        <v>45</v>
      </c>
      <c r="E148" s="8">
        <v>20</v>
      </c>
      <c r="F148" s="8">
        <v>50</v>
      </c>
      <c r="G148" s="8">
        <v>25</v>
      </c>
      <c r="H148" s="8">
        <v>80</v>
      </c>
      <c r="I148" s="8">
        <v>45</v>
      </c>
      <c r="J148" s="47">
        <f t="shared" si="6"/>
        <v>44.166666666666664</v>
      </c>
      <c r="K148" s="47">
        <f t="shared" si="7"/>
        <v>291.66666666666663</v>
      </c>
    </row>
    <row r="149" spans="1:11" hidden="1">
      <c r="A149" s="47">
        <v>147</v>
      </c>
      <c r="B149" s="9" t="s">
        <v>368</v>
      </c>
      <c r="D149" s="8">
        <v>40</v>
      </c>
      <c r="E149" s="8">
        <v>20</v>
      </c>
      <c r="F149" s="8">
        <v>15</v>
      </c>
      <c r="G149" s="8">
        <v>20</v>
      </c>
      <c r="H149" s="8">
        <v>45</v>
      </c>
      <c r="I149" s="8">
        <v>35</v>
      </c>
      <c r="J149" s="47">
        <f t="shared" si="6"/>
        <v>29.166666666666668</v>
      </c>
      <c r="K149" s="47">
        <f t="shared" si="7"/>
        <v>210</v>
      </c>
    </row>
    <row r="150" spans="1:11" hidden="1">
      <c r="A150" s="47">
        <v>148</v>
      </c>
      <c r="B150" s="9" t="s">
        <v>369</v>
      </c>
      <c r="D150" s="8">
        <v>50</v>
      </c>
      <c r="E150" s="8">
        <v>30</v>
      </c>
      <c r="F150" s="8">
        <v>55</v>
      </c>
      <c r="G150" s="8">
        <v>35</v>
      </c>
      <c r="H150" s="8">
        <v>70</v>
      </c>
      <c r="I150" s="8">
        <v>20</v>
      </c>
      <c r="J150" s="47">
        <f t="shared" si="6"/>
        <v>43.333333333333336</v>
      </c>
      <c r="K150" s="47">
        <f t="shared" si="7"/>
        <v>280</v>
      </c>
    </row>
    <row r="151" spans="1:11" hidden="1">
      <c r="A151" s="47">
        <v>149</v>
      </c>
      <c r="B151" s="9" t="s">
        <v>370</v>
      </c>
      <c r="D151" s="8">
        <v>40</v>
      </c>
      <c r="E151" s="8">
        <v>20</v>
      </c>
      <c r="F151" s="8">
        <v>30</v>
      </c>
      <c r="G151" s="8">
        <v>25</v>
      </c>
      <c r="H151" s="8">
        <v>45</v>
      </c>
      <c r="I151" s="8">
        <v>40</v>
      </c>
      <c r="J151" s="47">
        <f t="shared" si="6"/>
        <v>33.333333333333336</v>
      </c>
      <c r="K151" s="47">
        <f t="shared" si="7"/>
        <v>233.33333333333337</v>
      </c>
    </row>
    <row r="152" spans="1:11" hidden="1">
      <c r="A152" s="47">
        <v>150</v>
      </c>
      <c r="B152" s="9" t="s">
        <v>371</v>
      </c>
      <c r="D152" s="8">
        <v>100</v>
      </c>
      <c r="E152" s="8">
        <v>60</v>
      </c>
      <c r="F152" s="8">
        <v>95</v>
      </c>
      <c r="G152" s="8">
        <v>100</v>
      </c>
      <c r="H152" s="8">
        <v>100</v>
      </c>
      <c r="I152" s="8">
        <v>90</v>
      </c>
      <c r="J152" s="47">
        <f t="shared" si="6"/>
        <v>90.833333333333329</v>
      </c>
      <c r="K152" s="47">
        <f t="shared" si="7"/>
        <v>618.33333333333326</v>
      </c>
    </row>
    <row r="153" spans="1:11" hidden="1">
      <c r="A153" s="47">
        <v>151</v>
      </c>
      <c r="B153" s="9" t="s">
        <v>372</v>
      </c>
      <c r="D153" s="8">
        <v>45</v>
      </c>
      <c r="E153" s="8">
        <v>35</v>
      </c>
      <c r="F153" s="45">
        <v>0</v>
      </c>
      <c r="G153" s="45">
        <v>0</v>
      </c>
      <c r="H153" s="8">
        <v>35</v>
      </c>
      <c r="I153" s="45">
        <v>0</v>
      </c>
      <c r="J153" s="47">
        <f t="shared" si="6"/>
        <v>19.166666666666668</v>
      </c>
      <c r="K153" s="47">
        <f t="shared" si="7"/>
        <v>151.66666666666669</v>
      </c>
    </row>
    <row r="154" spans="1:11" hidden="1">
      <c r="A154" s="47">
        <v>152</v>
      </c>
      <c r="B154" s="9" t="s">
        <v>373</v>
      </c>
      <c r="D154" s="8">
        <v>95</v>
      </c>
      <c r="E154" s="8">
        <v>35</v>
      </c>
      <c r="F154" s="8">
        <v>95</v>
      </c>
      <c r="G154" s="8">
        <v>85</v>
      </c>
      <c r="H154" s="8">
        <v>100</v>
      </c>
      <c r="I154" s="8">
        <v>70</v>
      </c>
      <c r="J154" s="47">
        <f t="shared" si="6"/>
        <v>80</v>
      </c>
      <c r="K154" s="47">
        <f t="shared" si="7"/>
        <v>528.88888888888891</v>
      </c>
    </row>
    <row r="155" spans="1:11" hidden="1">
      <c r="A155" s="47">
        <v>153</v>
      </c>
      <c r="B155" s="9" t="s">
        <v>374</v>
      </c>
      <c r="D155" s="8">
        <v>20</v>
      </c>
      <c r="E155" s="8">
        <v>25</v>
      </c>
      <c r="F155" s="45">
        <v>0</v>
      </c>
      <c r="G155" s="45">
        <v>0</v>
      </c>
      <c r="H155" s="8">
        <v>30</v>
      </c>
      <c r="I155" s="45">
        <v>0</v>
      </c>
      <c r="J155" s="47">
        <f t="shared" si="6"/>
        <v>12.5</v>
      </c>
      <c r="K155" s="47">
        <f t="shared" si="7"/>
        <v>93.333333333333329</v>
      </c>
    </row>
    <row r="156" spans="1:11" hidden="1">
      <c r="A156" s="47">
        <v>154</v>
      </c>
      <c r="B156" s="9" t="s">
        <v>426</v>
      </c>
      <c r="D156" s="8">
        <v>85</v>
      </c>
      <c r="E156" s="8">
        <v>70</v>
      </c>
      <c r="F156" s="8">
        <v>90</v>
      </c>
      <c r="G156" s="8">
        <v>95</v>
      </c>
      <c r="H156" s="8">
        <v>95</v>
      </c>
      <c r="I156" s="8">
        <v>100</v>
      </c>
      <c r="J156" s="47">
        <f t="shared" si="6"/>
        <v>89.166666666666671</v>
      </c>
      <c r="K156" s="47">
        <f t="shared" si="7"/>
        <v>614.44444444444446</v>
      </c>
    </row>
    <row r="157" spans="1:11" hidden="1">
      <c r="A157" s="47">
        <v>155</v>
      </c>
      <c r="B157" s="9" t="s">
        <v>375</v>
      </c>
      <c r="D157" s="8">
        <v>40</v>
      </c>
      <c r="E157" s="8">
        <v>35</v>
      </c>
      <c r="F157" s="8">
        <v>20</v>
      </c>
      <c r="G157" s="8">
        <v>25</v>
      </c>
      <c r="H157" s="8">
        <v>20</v>
      </c>
      <c r="I157" s="8">
        <v>35</v>
      </c>
      <c r="J157" s="47">
        <f t="shared" si="6"/>
        <v>29.166666666666668</v>
      </c>
      <c r="K157" s="47">
        <f t="shared" si="7"/>
        <v>221.66666666666666</v>
      </c>
    </row>
    <row r="158" spans="1:11" hidden="1">
      <c r="A158" s="47">
        <v>156</v>
      </c>
      <c r="B158" s="9" t="s">
        <v>376</v>
      </c>
      <c r="D158" s="8">
        <v>30</v>
      </c>
      <c r="E158" s="8">
        <v>40</v>
      </c>
      <c r="F158" s="8">
        <v>60</v>
      </c>
      <c r="G158" s="8">
        <v>25</v>
      </c>
      <c r="H158" s="8">
        <v>40</v>
      </c>
      <c r="I158" s="8">
        <v>25</v>
      </c>
      <c r="J158" s="47">
        <f t="shared" si="6"/>
        <v>36.666666666666664</v>
      </c>
      <c r="K158" s="47">
        <f t="shared" si="7"/>
        <v>244.99999999999997</v>
      </c>
    </row>
    <row r="159" spans="1:11" hidden="1">
      <c r="A159" s="47">
        <v>157</v>
      </c>
      <c r="B159" s="9" t="s">
        <v>1186</v>
      </c>
      <c r="D159" s="8">
        <v>60</v>
      </c>
      <c r="E159" s="8">
        <v>35</v>
      </c>
      <c r="F159" s="8">
        <v>50</v>
      </c>
      <c r="G159" s="8">
        <v>20</v>
      </c>
      <c r="H159" s="8">
        <v>80</v>
      </c>
      <c r="I159" s="8">
        <v>20</v>
      </c>
      <c r="J159" s="47">
        <f t="shared" si="6"/>
        <v>44.166666666666664</v>
      </c>
      <c r="K159" s="47">
        <f t="shared" si="7"/>
        <v>295.55555555555554</v>
      </c>
    </row>
    <row r="160" spans="1:11" hidden="1">
      <c r="A160" s="47">
        <v>158</v>
      </c>
      <c r="B160" s="9" t="s">
        <v>377</v>
      </c>
      <c r="D160" s="8">
        <v>45</v>
      </c>
      <c r="E160" s="8">
        <v>55</v>
      </c>
      <c r="F160" s="8">
        <v>75</v>
      </c>
      <c r="G160" s="8">
        <v>25</v>
      </c>
      <c r="H160" s="8">
        <v>75</v>
      </c>
      <c r="I160" s="8">
        <v>65</v>
      </c>
      <c r="J160" s="47">
        <f t="shared" si="6"/>
        <v>56.666666666666664</v>
      </c>
      <c r="K160" s="47">
        <f t="shared" si="7"/>
        <v>392.77777777777777</v>
      </c>
    </row>
    <row r="161" spans="1:11" hidden="1">
      <c r="A161" s="47">
        <v>159</v>
      </c>
      <c r="B161" s="9" t="s">
        <v>378</v>
      </c>
      <c r="D161" s="8">
        <v>25</v>
      </c>
      <c r="E161" s="8">
        <v>30</v>
      </c>
      <c r="F161" s="8">
        <v>30</v>
      </c>
      <c r="G161" s="8">
        <v>35</v>
      </c>
      <c r="H161" s="8">
        <v>45</v>
      </c>
      <c r="I161" s="8">
        <v>30</v>
      </c>
      <c r="J161" s="47">
        <f t="shared" si="6"/>
        <v>32.5</v>
      </c>
      <c r="K161" s="47">
        <f t="shared" si="7"/>
        <v>217.77777777777777</v>
      </c>
    </row>
    <row r="162" spans="1:11" hidden="1">
      <c r="A162" s="47">
        <v>160</v>
      </c>
      <c r="B162" s="9" t="s">
        <v>379</v>
      </c>
      <c r="D162" s="8">
        <v>50</v>
      </c>
      <c r="E162" s="8">
        <v>25</v>
      </c>
      <c r="F162" s="8">
        <v>85</v>
      </c>
      <c r="G162" s="8">
        <v>70</v>
      </c>
      <c r="H162" s="8">
        <v>70</v>
      </c>
      <c r="I162" s="8">
        <v>70</v>
      </c>
      <c r="J162" s="47">
        <f t="shared" si="6"/>
        <v>61.666666666666664</v>
      </c>
      <c r="K162" s="47">
        <f t="shared" si="7"/>
        <v>400.55555555555554</v>
      </c>
    </row>
    <row r="163" spans="1:11" hidden="1">
      <c r="A163" s="47">
        <v>161</v>
      </c>
      <c r="B163" s="9" t="s">
        <v>380</v>
      </c>
      <c r="D163" s="8">
        <v>35</v>
      </c>
      <c r="E163" s="8">
        <v>35</v>
      </c>
      <c r="F163" s="8">
        <v>35</v>
      </c>
      <c r="G163" s="8">
        <v>30</v>
      </c>
      <c r="H163" s="8">
        <v>60</v>
      </c>
      <c r="I163" s="8">
        <v>35</v>
      </c>
      <c r="J163" s="47">
        <f t="shared" si="6"/>
        <v>38.333333333333336</v>
      </c>
      <c r="K163" s="47">
        <f t="shared" si="7"/>
        <v>260.55555555555554</v>
      </c>
    </row>
    <row r="164" spans="1:11" hidden="1">
      <c r="A164" s="47">
        <v>162</v>
      </c>
      <c r="B164" s="9" t="s">
        <v>381</v>
      </c>
      <c r="D164" s="8">
        <v>40</v>
      </c>
      <c r="E164" s="8">
        <v>30</v>
      </c>
      <c r="F164" s="8">
        <v>30</v>
      </c>
      <c r="G164" s="8">
        <v>45</v>
      </c>
      <c r="H164" s="8">
        <v>70</v>
      </c>
      <c r="I164" s="8">
        <v>35</v>
      </c>
      <c r="J164" s="47">
        <f t="shared" si="6"/>
        <v>41.666666666666664</v>
      </c>
      <c r="K164" s="47">
        <f t="shared" si="7"/>
        <v>276.11111111111109</v>
      </c>
    </row>
    <row r="165" spans="1:11" hidden="1">
      <c r="A165" s="47">
        <v>163</v>
      </c>
      <c r="B165" s="9" t="s">
        <v>382</v>
      </c>
      <c r="D165" s="8">
        <v>50</v>
      </c>
      <c r="E165" s="8">
        <v>50</v>
      </c>
      <c r="F165" s="8">
        <v>85</v>
      </c>
      <c r="G165" s="8">
        <v>65</v>
      </c>
      <c r="H165" s="8">
        <v>95</v>
      </c>
      <c r="I165" s="8">
        <v>75</v>
      </c>
      <c r="J165" s="47">
        <f t="shared" si="6"/>
        <v>70</v>
      </c>
      <c r="K165" s="47">
        <f t="shared" si="7"/>
        <v>462.77777777777777</v>
      </c>
    </row>
    <row r="166" spans="1:11" hidden="1">
      <c r="A166" s="47">
        <v>164</v>
      </c>
      <c r="B166" s="9" t="s">
        <v>383</v>
      </c>
      <c r="D166" s="8">
        <v>20</v>
      </c>
      <c r="E166" s="8">
        <v>25</v>
      </c>
      <c r="F166" s="8">
        <v>20</v>
      </c>
      <c r="G166" s="8">
        <v>30</v>
      </c>
      <c r="H166" s="8">
        <v>45</v>
      </c>
      <c r="I166" s="8">
        <v>25</v>
      </c>
      <c r="J166" s="47">
        <f t="shared" si="6"/>
        <v>27.5</v>
      </c>
      <c r="K166" s="47">
        <f t="shared" si="7"/>
        <v>182.7777777777778</v>
      </c>
    </row>
    <row r="167" spans="1:11" hidden="1">
      <c r="A167" s="47">
        <v>165</v>
      </c>
      <c r="B167" s="9" t="s">
        <v>384</v>
      </c>
      <c r="D167" s="8">
        <v>55</v>
      </c>
      <c r="E167" s="8">
        <v>30</v>
      </c>
      <c r="F167" s="8">
        <v>65</v>
      </c>
      <c r="G167" s="8">
        <v>35</v>
      </c>
      <c r="H167" s="8">
        <v>80</v>
      </c>
      <c r="I167" s="8">
        <v>60</v>
      </c>
      <c r="J167" s="47">
        <f t="shared" si="6"/>
        <v>54.166666666666664</v>
      </c>
      <c r="K167" s="47">
        <f t="shared" si="7"/>
        <v>365.5555555555556</v>
      </c>
    </row>
    <row r="168" spans="1:11" hidden="1">
      <c r="A168" s="47">
        <v>166</v>
      </c>
      <c r="B168" s="9" t="s">
        <v>385</v>
      </c>
      <c r="D168" s="8">
        <v>55</v>
      </c>
      <c r="E168" s="8">
        <v>55</v>
      </c>
      <c r="F168" s="8">
        <v>65</v>
      </c>
      <c r="G168" s="8">
        <v>55</v>
      </c>
      <c r="H168" s="8">
        <v>75</v>
      </c>
      <c r="I168" s="8">
        <v>70</v>
      </c>
      <c r="J168" s="47">
        <f t="shared" si="6"/>
        <v>62.5</v>
      </c>
      <c r="K168" s="47">
        <f t="shared" si="7"/>
        <v>431.66666666666669</v>
      </c>
    </row>
    <row r="169" spans="1:11" hidden="1">
      <c r="A169" s="47">
        <v>167</v>
      </c>
      <c r="B169" s="9" t="s">
        <v>386</v>
      </c>
      <c r="D169" s="8">
        <v>70</v>
      </c>
      <c r="E169" s="8">
        <v>50</v>
      </c>
      <c r="F169" s="8">
        <v>75</v>
      </c>
      <c r="G169" s="8">
        <v>15</v>
      </c>
      <c r="H169" s="8">
        <v>80</v>
      </c>
      <c r="I169" s="8">
        <v>50</v>
      </c>
      <c r="J169" s="47">
        <f t="shared" si="6"/>
        <v>56.666666666666664</v>
      </c>
      <c r="K169" s="47">
        <f t="shared" si="7"/>
        <v>396.66666666666663</v>
      </c>
    </row>
    <row r="170" spans="1:11" hidden="1">
      <c r="A170" s="47">
        <v>168</v>
      </c>
      <c r="B170" s="9" t="s">
        <v>387</v>
      </c>
      <c r="D170" s="8">
        <v>60</v>
      </c>
      <c r="E170" s="8">
        <v>45</v>
      </c>
      <c r="F170" s="8">
        <v>50</v>
      </c>
      <c r="G170" s="8">
        <v>5</v>
      </c>
      <c r="H170" s="8">
        <v>60</v>
      </c>
      <c r="I170" s="8">
        <v>35</v>
      </c>
      <c r="J170" s="47">
        <f t="shared" si="6"/>
        <v>42.5</v>
      </c>
      <c r="K170" s="47">
        <f t="shared" si="7"/>
        <v>307.22222222222223</v>
      </c>
    </row>
    <row r="171" spans="1:11" hidden="1">
      <c r="A171" s="47">
        <v>169</v>
      </c>
      <c r="B171" s="9" t="s">
        <v>388</v>
      </c>
      <c r="D171" s="8">
        <v>85</v>
      </c>
      <c r="E171" s="8">
        <v>25</v>
      </c>
      <c r="F171" s="8">
        <v>95</v>
      </c>
      <c r="G171" s="8">
        <v>55</v>
      </c>
      <c r="H171" s="8">
        <v>85</v>
      </c>
      <c r="I171" s="8">
        <v>40</v>
      </c>
      <c r="J171" s="47">
        <f t="shared" si="6"/>
        <v>64.166666666666671</v>
      </c>
      <c r="K171" s="47">
        <f t="shared" si="7"/>
        <v>416.11111111111109</v>
      </c>
    </row>
    <row r="172" spans="1:11" hidden="1">
      <c r="A172" s="47">
        <v>170</v>
      </c>
      <c r="B172" s="9" t="s">
        <v>389</v>
      </c>
      <c r="D172" s="8">
        <v>35</v>
      </c>
      <c r="E172" s="8">
        <v>60</v>
      </c>
      <c r="F172" s="8">
        <v>85</v>
      </c>
      <c r="G172" s="8">
        <v>40</v>
      </c>
      <c r="H172" s="8">
        <v>90</v>
      </c>
      <c r="I172" s="8">
        <v>50</v>
      </c>
      <c r="J172" s="47">
        <f t="shared" si="6"/>
        <v>60</v>
      </c>
      <c r="K172" s="47">
        <f t="shared" si="7"/>
        <v>392.77777777777777</v>
      </c>
    </row>
    <row r="173" spans="1:11" hidden="1">
      <c r="A173" s="47">
        <v>171</v>
      </c>
      <c r="B173" s="9" t="s">
        <v>390</v>
      </c>
      <c r="D173" s="8">
        <v>100</v>
      </c>
      <c r="E173" s="8">
        <v>85</v>
      </c>
      <c r="F173" s="8">
        <v>85</v>
      </c>
      <c r="G173" s="8">
        <v>100</v>
      </c>
      <c r="H173" s="8">
        <v>100</v>
      </c>
      <c r="I173" s="8">
        <v>90</v>
      </c>
      <c r="J173" s="47">
        <f t="shared" si="6"/>
        <v>93.333333333333329</v>
      </c>
      <c r="K173" s="47">
        <f t="shared" si="7"/>
        <v>649.44444444444434</v>
      </c>
    </row>
    <row r="174" spans="1:11" hidden="1">
      <c r="A174" s="47">
        <v>172</v>
      </c>
      <c r="B174" s="9" t="s">
        <v>391</v>
      </c>
      <c r="D174" s="8">
        <v>50</v>
      </c>
      <c r="E174" s="8">
        <v>20</v>
      </c>
      <c r="F174" s="8">
        <v>50</v>
      </c>
      <c r="G174" s="8">
        <v>40</v>
      </c>
      <c r="H174" s="8">
        <v>60</v>
      </c>
      <c r="I174" s="8">
        <v>45</v>
      </c>
      <c r="J174" s="47">
        <f t="shared" si="6"/>
        <v>44.166666666666664</v>
      </c>
      <c r="K174" s="47">
        <f t="shared" si="7"/>
        <v>295.55555555555554</v>
      </c>
    </row>
    <row r="175" spans="1:11" hidden="1">
      <c r="A175" s="47">
        <v>173</v>
      </c>
      <c r="B175" s="9" t="s">
        <v>392</v>
      </c>
      <c r="D175" s="8">
        <v>90</v>
      </c>
      <c r="E175" s="8">
        <v>100</v>
      </c>
      <c r="F175" s="8">
        <v>70</v>
      </c>
      <c r="G175" s="8">
        <v>75</v>
      </c>
      <c r="H175" s="8">
        <v>90</v>
      </c>
      <c r="I175" s="8">
        <v>85</v>
      </c>
      <c r="J175" s="47">
        <f t="shared" si="6"/>
        <v>85</v>
      </c>
      <c r="K175" s="47">
        <f t="shared" si="7"/>
        <v>610.55555555555554</v>
      </c>
    </row>
    <row r="176" spans="1:11" hidden="1">
      <c r="A176" s="47">
        <v>174</v>
      </c>
      <c r="B176" s="9" t="s">
        <v>393</v>
      </c>
      <c r="D176" s="8">
        <v>80</v>
      </c>
      <c r="E176" s="8">
        <v>55</v>
      </c>
      <c r="F176" s="8">
        <v>75</v>
      </c>
      <c r="G176" s="8">
        <v>40</v>
      </c>
      <c r="H176" s="8">
        <v>75</v>
      </c>
      <c r="I176" s="8">
        <v>50</v>
      </c>
      <c r="J176" s="47">
        <f t="shared" si="6"/>
        <v>62.5</v>
      </c>
      <c r="K176" s="47">
        <f t="shared" si="7"/>
        <v>435.55555555555554</v>
      </c>
    </row>
    <row r="177" spans="1:11" hidden="1">
      <c r="A177" s="47">
        <v>175</v>
      </c>
      <c r="B177" s="9" t="s">
        <v>1985</v>
      </c>
      <c r="D177" s="8">
        <v>45</v>
      </c>
      <c r="E177" s="8">
        <v>25</v>
      </c>
      <c r="F177" s="8">
        <v>50</v>
      </c>
      <c r="G177" s="8">
        <v>20</v>
      </c>
      <c r="H177" s="8">
        <v>55</v>
      </c>
      <c r="I177" s="8">
        <v>40</v>
      </c>
      <c r="J177" s="47">
        <f t="shared" si="6"/>
        <v>39.166666666666664</v>
      </c>
      <c r="K177" s="47">
        <f t="shared" si="7"/>
        <v>268.33333333333337</v>
      </c>
    </row>
    <row r="178" spans="1:11" hidden="1">
      <c r="A178" s="47">
        <v>176</v>
      </c>
      <c r="B178" s="9" t="s">
        <v>394</v>
      </c>
      <c r="D178" s="8">
        <v>90</v>
      </c>
      <c r="E178" s="8">
        <v>65</v>
      </c>
      <c r="F178" s="8">
        <v>75</v>
      </c>
      <c r="G178" s="8">
        <v>90</v>
      </c>
      <c r="H178" s="8">
        <v>85</v>
      </c>
      <c r="I178" s="8">
        <v>85</v>
      </c>
      <c r="J178" s="47">
        <f t="shared" si="6"/>
        <v>81.666666666666671</v>
      </c>
      <c r="K178" s="47">
        <f t="shared" si="7"/>
        <v>567.77777777777783</v>
      </c>
    </row>
    <row r="179" spans="1:11" hidden="1">
      <c r="A179" s="47">
        <v>177</v>
      </c>
      <c r="B179" s="9" t="s">
        <v>395</v>
      </c>
      <c r="D179" s="8">
        <v>90</v>
      </c>
      <c r="E179" s="8">
        <v>60</v>
      </c>
      <c r="F179" s="8">
        <v>90</v>
      </c>
      <c r="G179" s="8">
        <v>80</v>
      </c>
      <c r="H179" s="8">
        <v>80</v>
      </c>
      <c r="I179" s="8">
        <v>65</v>
      </c>
      <c r="J179" s="47">
        <f t="shared" si="6"/>
        <v>77.5</v>
      </c>
      <c r="K179" s="47">
        <f t="shared" si="7"/>
        <v>528.88888888888891</v>
      </c>
    </row>
    <row r="180" spans="1:11" hidden="1">
      <c r="A180" s="47">
        <v>178</v>
      </c>
      <c r="B180" s="9" t="s">
        <v>396</v>
      </c>
      <c r="D180" s="8">
        <v>95</v>
      </c>
      <c r="E180" s="8">
        <v>90</v>
      </c>
      <c r="F180" s="8">
        <v>100</v>
      </c>
      <c r="G180" s="8">
        <v>95</v>
      </c>
      <c r="H180" s="8">
        <v>100</v>
      </c>
      <c r="I180" s="8">
        <v>95</v>
      </c>
      <c r="J180" s="47">
        <f t="shared" si="6"/>
        <v>95.833333333333329</v>
      </c>
      <c r="K180" s="47">
        <f t="shared" si="7"/>
        <v>665</v>
      </c>
    </row>
    <row r="181" spans="1:11" hidden="1">
      <c r="A181" s="47">
        <v>179</v>
      </c>
      <c r="B181" s="9" t="s">
        <v>397</v>
      </c>
      <c r="D181" s="8">
        <v>40</v>
      </c>
      <c r="E181" s="8">
        <v>15</v>
      </c>
      <c r="F181" s="8">
        <v>55</v>
      </c>
      <c r="G181" s="11"/>
      <c r="H181" s="8">
        <v>75</v>
      </c>
      <c r="I181" s="8">
        <v>25</v>
      </c>
      <c r="J181" s="47">
        <f t="shared" si="6"/>
        <v>35</v>
      </c>
      <c r="K181" s="47">
        <f t="shared" si="7"/>
        <v>225.55555555555554</v>
      </c>
    </row>
    <row r="182" spans="1:11" hidden="1">
      <c r="A182" s="47">
        <v>180</v>
      </c>
      <c r="B182" s="9" t="s">
        <v>398</v>
      </c>
      <c r="D182" s="8">
        <v>30</v>
      </c>
      <c r="E182" s="8">
        <v>25</v>
      </c>
      <c r="F182" s="8">
        <v>50</v>
      </c>
      <c r="G182" s="8">
        <v>30</v>
      </c>
      <c r="H182" s="8">
        <v>45</v>
      </c>
      <c r="I182" s="8">
        <v>60</v>
      </c>
      <c r="J182" s="47">
        <f t="shared" si="6"/>
        <v>40</v>
      </c>
      <c r="K182" s="47">
        <f t="shared" si="7"/>
        <v>276.11111111111109</v>
      </c>
    </row>
    <row r="183" spans="1:11" hidden="1">
      <c r="A183" s="47">
        <v>181</v>
      </c>
      <c r="B183" s="9" t="s">
        <v>399</v>
      </c>
      <c r="D183" s="8">
        <v>65</v>
      </c>
      <c r="E183" s="8">
        <v>25</v>
      </c>
      <c r="F183" s="8">
        <v>60</v>
      </c>
      <c r="G183" s="8">
        <v>25</v>
      </c>
      <c r="H183" s="8">
        <v>50</v>
      </c>
      <c r="I183" s="8">
        <v>60</v>
      </c>
      <c r="J183" s="47">
        <f t="shared" si="6"/>
        <v>47.5</v>
      </c>
      <c r="K183" s="47">
        <f t="shared" si="7"/>
        <v>338.33333333333331</v>
      </c>
    </row>
    <row r="184" spans="1:11" hidden="1">
      <c r="A184" s="47">
        <v>182</v>
      </c>
      <c r="B184" s="9" t="s">
        <v>400</v>
      </c>
      <c r="D184" s="8">
        <v>75</v>
      </c>
      <c r="E184" s="8">
        <v>40</v>
      </c>
      <c r="F184" s="8">
        <v>85</v>
      </c>
      <c r="G184" s="8">
        <v>75</v>
      </c>
      <c r="H184" s="8">
        <v>90</v>
      </c>
      <c r="I184" s="8">
        <v>55</v>
      </c>
      <c r="J184" s="47">
        <f t="shared" si="6"/>
        <v>70</v>
      </c>
      <c r="K184" s="47">
        <f t="shared" si="7"/>
        <v>458.88888888888891</v>
      </c>
    </row>
    <row r="185" spans="1:11" hidden="1">
      <c r="A185" s="47">
        <v>183</v>
      </c>
      <c r="B185" s="9" t="s">
        <v>401</v>
      </c>
      <c r="D185" s="8">
        <v>60</v>
      </c>
      <c r="E185" s="8">
        <v>10</v>
      </c>
      <c r="F185" s="8">
        <v>80</v>
      </c>
      <c r="G185" s="8">
        <v>35</v>
      </c>
      <c r="H185" s="8">
        <v>85</v>
      </c>
      <c r="I185" s="8">
        <v>45</v>
      </c>
      <c r="J185" s="47">
        <f t="shared" si="6"/>
        <v>52.5</v>
      </c>
      <c r="K185" s="47">
        <f t="shared" si="7"/>
        <v>334.44444444444446</v>
      </c>
    </row>
    <row r="186" spans="1:11" hidden="1">
      <c r="A186" s="47">
        <v>184</v>
      </c>
      <c r="B186" s="9" t="s">
        <v>402</v>
      </c>
      <c r="D186" s="8">
        <v>25</v>
      </c>
      <c r="E186" s="8">
        <v>25</v>
      </c>
      <c r="F186" s="8">
        <v>45</v>
      </c>
      <c r="G186" s="8">
        <v>15</v>
      </c>
      <c r="H186" s="8">
        <v>45</v>
      </c>
      <c r="I186" s="8">
        <v>20</v>
      </c>
      <c r="J186" s="47">
        <f t="shared" si="6"/>
        <v>29.166666666666668</v>
      </c>
      <c r="K186" s="47">
        <f t="shared" si="7"/>
        <v>190.55555555555554</v>
      </c>
    </row>
    <row r="187" spans="1:11" hidden="1">
      <c r="A187" s="47">
        <v>185</v>
      </c>
      <c r="B187" s="9" t="s">
        <v>403</v>
      </c>
      <c r="D187" s="8">
        <v>30</v>
      </c>
      <c r="E187" s="8">
        <v>40</v>
      </c>
      <c r="F187" s="8">
        <v>30</v>
      </c>
      <c r="G187" s="8">
        <v>30</v>
      </c>
      <c r="H187" s="8">
        <v>65</v>
      </c>
      <c r="I187" s="8">
        <v>45</v>
      </c>
      <c r="J187" s="47">
        <f t="shared" si="6"/>
        <v>40</v>
      </c>
      <c r="K187" s="47">
        <f t="shared" si="7"/>
        <v>276.11111111111109</v>
      </c>
    </row>
    <row r="188" spans="1:11" hidden="1">
      <c r="A188" s="47">
        <v>186</v>
      </c>
      <c r="B188" s="9" t="s">
        <v>404</v>
      </c>
      <c r="D188" s="8">
        <v>65</v>
      </c>
      <c r="E188" s="8">
        <v>45</v>
      </c>
      <c r="F188" s="8">
        <v>40</v>
      </c>
      <c r="G188" s="8">
        <v>35</v>
      </c>
      <c r="H188" s="8">
        <v>75</v>
      </c>
      <c r="I188" s="8">
        <v>40</v>
      </c>
      <c r="J188" s="47">
        <f t="shared" si="6"/>
        <v>50</v>
      </c>
      <c r="K188" s="47">
        <f t="shared" si="7"/>
        <v>350</v>
      </c>
    </row>
    <row r="189" spans="1:11" hidden="1">
      <c r="A189" s="47">
        <v>187</v>
      </c>
      <c r="B189" s="9" t="s">
        <v>405</v>
      </c>
      <c r="D189" s="8">
        <v>90</v>
      </c>
      <c r="E189" s="8">
        <v>75</v>
      </c>
      <c r="F189" s="8">
        <v>90</v>
      </c>
      <c r="G189" s="8">
        <v>85</v>
      </c>
      <c r="H189" s="8">
        <v>90</v>
      </c>
      <c r="I189" s="8">
        <v>95</v>
      </c>
      <c r="J189" s="47">
        <f t="shared" si="6"/>
        <v>87.5</v>
      </c>
      <c r="K189" s="47">
        <f t="shared" si="7"/>
        <v>610.55555555555554</v>
      </c>
    </row>
    <row r="190" spans="1:11" hidden="1">
      <c r="A190" s="47">
        <v>188</v>
      </c>
      <c r="B190" s="9" t="s">
        <v>406</v>
      </c>
      <c r="D190" s="8">
        <v>70</v>
      </c>
      <c r="E190" s="8">
        <v>40</v>
      </c>
      <c r="F190" s="8">
        <v>50</v>
      </c>
      <c r="G190" s="8">
        <v>35</v>
      </c>
      <c r="H190" s="8">
        <v>50</v>
      </c>
      <c r="I190" s="8">
        <v>30</v>
      </c>
      <c r="J190" s="47">
        <f t="shared" si="6"/>
        <v>45.833333333333336</v>
      </c>
      <c r="K190" s="47">
        <f t="shared" si="7"/>
        <v>322.77777777777777</v>
      </c>
    </row>
    <row r="191" spans="1:11" hidden="1">
      <c r="A191" s="47">
        <v>189</v>
      </c>
      <c r="B191" s="9" t="s">
        <v>407</v>
      </c>
      <c r="D191" s="8">
        <v>60</v>
      </c>
      <c r="E191" s="8">
        <v>20</v>
      </c>
      <c r="F191" s="8">
        <v>50</v>
      </c>
      <c r="G191" s="8">
        <v>35</v>
      </c>
      <c r="H191" s="8">
        <v>85</v>
      </c>
      <c r="I191" s="8">
        <v>25</v>
      </c>
      <c r="J191" s="47">
        <f t="shared" si="6"/>
        <v>45.833333333333336</v>
      </c>
      <c r="K191" s="47">
        <f t="shared" si="7"/>
        <v>295.55555555555554</v>
      </c>
    </row>
    <row r="192" spans="1:11" hidden="1">
      <c r="A192" s="47">
        <v>190</v>
      </c>
      <c r="B192" s="9" t="s">
        <v>408</v>
      </c>
      <c r="D192" s="8">
        <v>30</v>
      </c>
      <c r="E192" s="8">
        <v>25</v>
      </c>
      <c r="F192" s="8">
        <v>40</v>
      </c>
      <c r="G192" s="8">
        <v>60</v>
      </c>
      <c r="H192" s="8">
        <v>10</v>
      </c>
      <c r="I192" s="8">
        <v>35</v>
      </c>
      <c r="J192" s="47">
        <f t="shared" si="6"/>
        <v>33.333333333333336</v>
      </c>
      <c r="K192" s="47">
        <f t="shared" si="7"/>
        <v>225.55555555555554</v>
      </c>
    </row>
    <row r="193" spans="1:11" hidden="1">
      <c r="A193" s="47">
        <v>191</v>
      </c>
      <c r="B193" s="9" t="s">
        <v>409</v>
      </c>
      <c r="D193" s="8">
        <v>65</v>
      </c>
      <c r="E193" s="8">
        <v>55</v>
      </c>
      <c r="F193" s="8">
        <v>55</v>
      </c>
      <c r="G193" s="8">
        <v>55</v>
      </c>
      <c r="H193" s="8">
        <v>75</v>
      </c>
      <c r="I193" s="8">
        <v>40</v>
      </c>
      <c r="J193" s="47">
        <f t="shared" si="6"/>
        <v>57.5</v>
      </c>
      <c r="K193" s="47">
        <f t="shared" si="7"/>
        <v>392.77777777777777</v>
      </c>
    </row>
    <row r="194" spans="1:11" hidden="1">
      <c r="A194" s="47">
        <v>192</v>
      </c>
      <c r="B194" s="9" t="s">
        <v>410</v>
      </c>
      <c r="D194" s="8">
        <v>60</v>
      </c>
      <c r="E194" s="8">
        <v>30</v>
      </c>
      <c r="F194" s="8">
        <v>70</v>
      </c>
      <c r="G194" s="8">
        <v>45</v>
      </c>
      <c r="H194" s="8">
        <v>70</v>
      </c>
      <c r="I194" s="8">
        <v>55</v>
      </c>
      <c r="J194" s="47">
        <f t="shared" si="6"/>
        <v>55</v>
      </c>
      <c r="K194" s="47">
        <f t="shared" si="7"/>
        <v>369.44444444444446</v>
      </c>
    </row>
    <row r="195" spans="1:11" hidden="1">
      <c r="A195" s="47">
        <v>193</v>
      </c>
      <c r="B195" s="9" t="s">
        <v>411</v>
      </c>
      <c r="D195" s="8">
        <v>80</v>
      </c>
      <c r="E195" s="8">
        <v>70</v>
      </c>
      <c r="F195" s="8">
        <v>100</v>
      </c>
      <c r="G195" s="8">
        <v>55</v>
      </c>
      <c r="H195" s="8">
        <v>80</v>
      </c>
      <c r="I195" s="8">
        <v>85</v>
      </c>
      <c r="J195" s="47">
        <f t="shared" si="6"/>
        <v>78.333333333333329</v>
      </c>
      <c r="K195" s="47">
        <f t="shared" si="7"/>
        <v>548.33333333333337</v>
      </c>
    </row>
    <row r="196" spans="1:11" hidden="1">
      <c r="A196" s="47">
        <v>194</v>
      </c>
      <c r="B196" s="9" t="s">
        <v>412</v>
      </c>
      <c r="D196" s="8">
        <v>45</v>
      </c>
      <c r="E196" s="8">
        <v>35</v>
      </c>
      <c r="F196" s="8">
        <v>30</v>
      </c>
      <c r="G196" s="8">
        <v>20</v>
      </c>
      <c r="H196" s="8">
        <v>75</v>
      </c>
      <c r="I196" s="8">
        <v>20</v>
      </c>
      <c r="J196" s="47">
        <f t="shared" ref="J196:J259" si="8">SUM(D196:I196)/6</f>
        <v>37.5</v>
      </c>
      <c r="K196" s="47">
        <f t="shared" ref="K196:K259" si="9">SUM((( (D196*4+E196*4+F196*2+G196*2+H196*2+I196*4)/18)/100)*700)</f>
        <v>252.7777777777778</v>
      </c>
    </row>
    <row r="197" spans="1:11" hidden="1">
      <c r="A197" s="47">
        <v>195</v>
      </c>
      <c r="B197" s="9" t="s">
        <v>413</v>
      </c>
      <c r="D197" s="8">
        <v>90</v>
      </c>
      <c r="E197" s="8">
        <v>100</v>
      </c>
      <c r="F197" s="8">
        <v>100</v>
      </c>
      <c r="G197" s="8">
        <v>80</v>
      </c>
      <c r="H197" s="8">
        <v>95</v>
      </c>
      <c r="I197" s="8">
        <v>95</v>
      </c>
      <c r="J197" s="47">
        <f t="shared" si="8"/>
        <v>93.333333333333329</v>
      </c>
      <c r="K197" s="47">
        <f t="shared" si="9"/>
        <v>657.22222222222217</v>
      </c>
    </row>
    <row r="198" spans="1:11" hidden="1">
      <c r="A198" s="47">
        <v>196</v>
      </c>
      <c r="B198" s="9" t="s">
        <v>414</v>
      </c>
      <c r="D198" s="8">
        <v>70</v>
      </c>
      <c r="E198" s="8">
        <v>65</v>
      </c>
      <c r="F198" s="8">
        <v>95</v>
      </c>
      <c r="G198" s="8">
        <v>80</v>
      </c>
      <c r="H198" s="8">
        <v>85</v>
      </c>
      <c r="I198" s="8">
        <v>95</v>
      </c>
      <c r="J198" s="47">
        <f t="shared" si="8"/>
        <v>81.666666666666671</v>
      </c>
      <c r="K198" s="47">
        <f t="shared" si="9"/>
        <v>560</v>
      </c>
    </row>
    <row r="199" spans="1:11" hidden="1">
      <c r="A199" s="47">
        <v>197</v>
      </c>
      <c r="B199" s="9" t="s">
        <v>415</v>
      </c>
      <c r="D199" s="8">
        <v>60</v>
      </c>
      <c r="E199" s="8">
        <v>40</v>
      </c>
      <c r="F199" s="8">
        <v>50</v>
      </c>
      <c r="G199" s="8">
        <v>45</v>
      </c>
      <c r="H199" s="8">
        <v>85</v>
      </c>
      <c r="I199" s="8">
        <v>60</v>
      </c>
      <c r="J199" s="47">
        <f t="shared" si="8"/>
        <v>56.666666666666664</v>
      </c>
      <c r="K199" s="47">
        <f t="shared" si="9"/>
        <v>388.88888888888891</v>
      </c>
    </row>
    <row r="200" spans="1:11" hidden="1">
      <c r="A200" s="47">
        <v>198</v>
      </c>
      <c r="B200" s="9" t="s">
        <v>416</v>
      </c>
      <c r="D200" s="8">
        <v>80</v>
      </c>
      <c r="E200" s="8">
        <v>90</v>
      </c>
      <c r="F200" s="8">
        <v>95</v>
      </c>
      <c r="G200" s="8">
        <v>70</v>
      </c>
      <c r="H200" s="8">
        <v>95</v>
      </c>
      <c r="I200" s="8">
        <v>100</v>
      </c>
      <c r="J200" s="47">
        <f t="shared" si="8"/>
        <v>88.333333333333329</v>
      </c>
      <c r="K200" s="47">
        <f t="shared" si="9"/>
        <v>622.22222222222217</v>
      </c>
    </row>
    <row r="201" spans="1:11" hidden="1">
      <c r="A201" s="47">
        <v>199</v>
      </c>
      <c r="B201" s="9" t="s">
        <v>417</v>
      </c>
      <c r="D201" s="8">
        <v>80</v>
      </c>
      <c r="E201" s="8">
        <v>70</v>
      </c>
      <c r="F201" s="8">
        <v>45</v>
      </c>
      <c r="G201" s="8">
        <v>35</v>
      </c>
      <c r="H201" s="8">
        <v>95</v>
      </c>
      <c r="I201" s="8">
        <v>80</v>
      </c>
      <c r="J201" s="47">
        <f t="shared" si="8"/>
        <v>67.5</v>
      </c>
      <c r="K201" s="47">
        <f t="shared" si="9"/>
        <v>493.88888888888891</v>
      </c>
    </row>
    <row r="202" spans="1:11" hidden="1">
      <c r="A202" s="47">
        <v>200</v>
      </c>
      <c r="B202" s="9" t="s">
        <v>418</v>
      </c>
      <c r="D202" s="8">
        <v>50</v>
      </c>
      <c r="E202" s="8">
        <v>60</v>
      </c>
      <c r="F202" s="8">
        <v>50</v>
      </c>
      <c r="G202" s="8">
        <v>45</v>
      </c>
      <c r="H202" s="8">
        <v>60</v>
      </c>
      <c r="I202" s="8">
        <v>35</v>
      </c>
      <c r="J202" s="47">
        <f t="shared" si="8"/>
        <v>50</v>
      </c>
      <c r="K202" s="47">
        <f t="shared" si="9"/>
        <v>346.11111111111109</v>
      </c>
    </row>
    <row r="203" spans="1:11" hidden="1">
      <c r="A203" s="47">
        <v>201</v>
      </c>
      <c r="B203" s="9" t="s">
        <v>419</v>
      </c>
      <c r="D203" s="8">
        <v>85</v>
      </c>
      <c r="E203" s="8">
        <v>50</v>
      </c>
      <c r="F203" s="8">
        <v>95</v>
      </c>
      <c r="G203" s="8">
        <v>75</v>
      </c>
      <c r="H203" s="8">
        <v>75</v>
      </c>
      <c r="I203" s="8">
        <v>80</v>
      </c>
      <c r="J203" s="47">
        <f t="shared" si="8"/>
        <v>76.666666666666671</v>
      </c>
      <c r="K203" s="47">
        <f t="shared" si="9"/>
        <v>525</v>
      </c>
    </row>
    <row r="204" spans="1:11" hidden="1">
      <c r="A204" s="47">
        <v>202</v>
      </c>
      <c r="B204" s="9" t="s">
        <v>420</v>
      </c>
      <c r="D204" s="8">
        <v>25</v>
      </c>
      <c r="E204" s="8">
        <v>20</v>
      </c>
      <c r="F204" s="8">
        <v>35</v>
      </c>
      <c r="G204" s="8">
        <v>40</v>
      </c>
      <c r="H204" s="8">
        <v>25</v>
      </c>
      <c r="I204" s="8">
        <v>35</v>
      </c>
      <c r="J204" s="47">
        <f t="shared" si="8"/>
        <v>30</v>
      </c>
      <c r="K204" s="47">
        <f t="shared" si="9"/>
        <v>202.22222222222223</v>
      </c>
    </row>
    <row r="205" spans="1:11" hidden="1">
      <c r="A205" s="47">
        <v>203</v>
      </c>
      <c r="B205" s="9" t="s">
        <v>421</v>
      </c>
      <c r="D205" s="8">
        <v>55</v>
      </c>
      <c r="E205" s="8">
        <v>35</v>
      </c>
      <c r="F205" s="8">
        <v>70</v>
      </c>
      <c r="G205" s="8">
        <v>55</v>
      </c>
      <c r="H205" s="8">
        <v>60</v>
      </c>
      <c r="I205" s="8">
        <v>40</v>
      </c>
      <c r="J205" s="47">
        <f t="shared" si="8"/>
        <v>52.5</v>
      </c>
      <c r="K205" s="47">
        <f t="shared" si="9"/>
        <v>346.11111111111109</v>
      </c>
    </row>
    <row r="206" spans="1:11" hidden="1">
      <c r="A206" s="47">
        <v>204</v>
      </c>
      <c r="B206" s="9" t="s">
        <v>422</v>
      </c>
      <c r="D206" s="8">
        <v>65</v>
      </c>
      <c r="E206" s="8">
        <v>25</v>
      </c>
      <c r="F206" s="8">
        <v>55</v>
      </c>
      <c r="G206" s="8">
        <v>20</v>
      </c>
      <c r="H206" s="8">
        <v>70</v>
      </c>
      <c r="I206" s="8">
        <v>50</v>
      </c>
      <c r="J206" s="47">
        <f t="shared" si="8"/>
        <v>47.5</v>
      </c>
      <c r="K206" s="47">
        <f t="shared" si="9"/>
        <v>330.55555555555554</v>
      </c>
    </row>
    <row r="207" spans="1:11" hidden="1">
      <c r="A207" s="47">
        <v>205</v>
      </c>
      <c r="B207" s="9" t="s">
        <v>423</v>
      </c>
      <c r="D207" s="8">
        <v>50</v>
      </c>
      <c r="E207" s="8">
        <v>50</v>
      </c>
      <c r="F207" s="8">
        <v>45</v>
      </c>
      <c r="G207" s="8">
        <v>30</v>
      </c>
      <c r="H207" s="8">
        <v>40</v>
      </c>
      <c r="I207" s="8">
        <v>35</v>
      </c>
      <c r="J207" s="47">
        <f t="shared" si="8"/>
        <v>41.666666666666664</v>
      </c>
      <c r="K207" s="47">
        <f t="shared" si="9"/>
        <v>299.44444444444446</v>
      </c>
    </row>
    <row r="208" spans="1:11" hidden="1">
      <c r="A208" s="47">
        <v>206</v>
      </c>
      <c r="B208" s="9" t="s">
        <v>424</v>
      </c>
      <c r="D208" s="8">
        <v>65</v>
      </c>
      <c r="E208" s="8">
        <v>45</v>
      </c>
      <c r="F208" s="8">
        <v>75</v>
      </c>
      <c r="G208" s="8">
        <v>75</v>
      </c>
      <c r="H208" s="8">
        <v>65</v>
      </c>
      <c r="I208" s="8">
        <v>80</v>
      </c>
      <c r="J208" s="47">
        <f t="shared" si="8"/>
        <v>67.5</v>
      </c>
      <c r="K208" s="47">
        <f t="shared" si="9"/>
        <v>462.77777777777777</v>
      </c>
    </row>
    <row r="209" spans="1:11" hidden="1">
      <c r="A209" s="47">
        <v>207</v>
      </c>
      <c r="B209" s="9" t="s">
        <v>425</v>
      </c>
      <c r="D209" s="8">
        <v>50</v>
      </c>
      <c r="E209" s="8">
        <v>30</v>
      </c>
      <c r="F209" s="8">
        <v>65</v>
      </c>
      <c r="G209" s="8">
        <v>50</v>
      </c>
      <c r="H209" s="8">
        <v>80</v>
      </c>
      <c r="I209" s="8">
        <v>35</v>
      </c>
      <c r="J209" s="47">
        <f t="shared" si="8"/>
        <v>51.666666666666664</v>
      </c>
      <c r="K209" s="47">
        <f t="shared" si="9"/>
        <v>330.55555555555554</v>
      </c>
    </row>
    <row r="210" spans="1:11" hidden="1">
      <c r="A210" s="47">
        <v>208</v>
      </c>
      <c r="B210" s="9" t="s">
        <v>427</v>
      </c>
      <c r="D210" s="8">
        <v>40</v>
      </c>
      <c r="E210" s="8">
        <v>50</v>
      </c>
      <c r="F210" s="8">
        <v>60</v>
      </c>
      <c r="G210" s="8">
        <v>55</v>
      </c>
      <c r="H210" s="8">
        <v>80</v>
      </c>
      <c r="I210" s="8">
        <v>35</v>
      </c>
      <c r="J210" s="47">
        <f t="shared" si="8"/>
        <v>53.333333333333336</v>
      </c>
      <c r="K210" s="47">
        <f t="shared" si="9"/>
        <v>346.11111111111109</v>
      </c>
    </row>
    <row r="211" spans="1:11" hidden="1">
      <c r="A211" s="47">
        <v>209</v>
      </c>
      <c r="B211" s="9" t="s">
        <v>428</v>
      </c>
      <c r="D211" s="8">
        <v>40</v>
      </c>
      <c r="E211" s="8">
        <v>25</v>
      </c>
      <c r="F211" s="8">
        <v>50</v>
      </c>
      <c r="G211" s="8">
        <v>20</v>
      </c>
      <c r="H211" s="8">
        <v>30</v>
      </c>
      <c r="I211" s="8">
        <v>15</v>
      </c>
      <c r="J211" s="47">
        <f t="shared" si="8"/>
        <v>30</v>
      </c>
      <c r="K211" s="47">
        <f t="shared" si="9"/>
        <v>202.22222222222223</v>
      </c>
    </row>
    <row r="212" spans="1:11" hidden="1">
      <c r="A212" s="47">
        <v>210</v>
      </c>
      <c r="B212" s="9" t="s">
        <v>429</v>
      </c>
      <c r="D212" s="8">
        <v>65</v>
      </c>
      <c r="E212" s="8">
        <v>40</v>
      </c>
      <c r="F212" s="8">
        <v>70</v>
      </c>
      <c r="G212" s="8">
        <v>70</v>
      </c>
      <c r="H212" s="8">
        <v>75</v>
      </c>
      <c r="I212" s="8">
        <v>45</v>
      </c>
      <c r="J212" s="47">
        <f t="shared" si="8"/>
        <v>60.833333333333336</v>
      </c>
      <c r="K212" s="47">
        <f t="shared" si="9"/>
        <v>400.55555555555554</v>
      </c>
    </row>
    <row r="213" spans="1:11" hidden="1">
      <c r="A213" s="47">
        <v>211</v>
      </c>
      <c r="B213" s="9" t="s">
        <v>430</v>
      </c>
      <c r="D213" s="8">
        <v>50</v>
      </c>
      <c r="E213" s="8">
        <v>60</v>
      </c>
      <c r="F213" s="8">
        <v>25</v>
      </c>
      <c r="G213" s="8">
        <v>25</v>
      </c>
      <c r="H213" s="8">
        <v>70</v>
      </c>
      <c r="I213" s="8">
        <v>45</v>
      </c>
      <c r="J213" s="47">
        <f t="shared" si="8"/>
        <v>45.833333333333336</v>
      </c>
      <c r="K213" s="47">
        <f t="shared" si="9"/>
        <v>334.44444444444446</v>
      </c>
    </row>
    <row r="214" spans="1:11" hidden="1">
      <c r="A214" s="47">
        <v>212</v>
      </c>
      <c r="B214" s="9" t="s">
        <v>431</v>
      </c>
      <c r="D214" s="8">
        <v>65</v>
      </c>
      <c r="E214" s="8">
        <v>45</v>
      </c>
      <c r="F214" s="8">
        <v>60</v>
      </c>
      <c r="G214" s="8">
        <v>70</v>
      </c>
      <c r="H214" s="8">
        <v>40</v>
      </c>
      <c r="I214" s="8">
        <v>45</v>
      </c>
      <c r="J214" s="47">
        <f t="shared" si="8"/>
        <v>54.166666666666664</v>
      </c>
      <c r="K214" s="47">
        <f t="shared" si="9"/>
        <v>373.33333333333331</v>
      </c>
    </row>
    <row r="215" spans="1:11" hidden="1">
      <c r="A215" s="47">
        <v>213</v>
      </c>
      <c r="B215" s="9" t="s">
        <v>432</v>
      </c>
      <c r="D215" s="8">
        <v>95</v>
      </c>
      <c r="E215" s="8">
        <v>100</v>
      </c>
      <c r="F215" s="8">
        <v>100</v>
      </c>
      <c r="G215" s="8">
        <v>85</v>
      </c>
      <c r="H215" s="8">
        <v>95</v>
      </c>
      <c r="I215" s="8">
        <v>95</v>
      </c>
      <c r="J215" s="47">
        <f t="shared" si="8"/>
        <v>95</v>
      </c>
      <c r="K215" s="47">
        <f t="shared" si="9"/>
        <v>668.88888888888891</v>
      </c>
    </row>
    <row r="216" spans="1:11" hidden="1">
      <c r="A216" s="47">
        <v>214</v>
      </c>
      <c r="B216" s="9" t="s">
        <v>433</v>
      </c>
      <c r="D216" s="8">
        <v>45</v>
      </c>
      <c r="E216" s="8">
        <v>15</v>
      </c>
      <c r="F216" s="8">
        <v>50</v>
      </c>
      <c r="G216" s="8">
        <v>45</v>
      </c>
      <c r="H216" s="8">
        <v>50</v>
      </c>
      <c r="I216" s="8">
        <v>20</v>
      </c>
      <c r="J216" s="47">
        <f t="shared" si="8"/>
        <v>37.5</v>
      </c>
      <c r="K216" s="47">
        <f t="shared" si="9"/>
        <v>237.2222222222222</v>
      </c>
    </row>
    <row r="217" spans="1:11" hidden="1">
      <c r="A217" s="47">
        <v>215</v>
      </c>
      <c r="B217" s="9" t="s">
        <v>434</v>
      </c>
      <c r="D217" s="8">
        <v>45</v>
      </c>
      <c r="E217" s="8">
        <v>45</v>
      </c>
      <c r="F217" s="8">
        <v>40</v>
      </c>
      <c r="G217" s="8">
        <v>5</v>
      </c>
      <c r="H217" s="8">
        <v>70</v>
      </c>
      <c r="I217" s="8">
        <v>45</v>
      </c>
      <c r="J217" s="47">
        <f t="shared" si="8"/>
        <v>41.666666666666664</v>
      </c>
      <c r="K217" s="47">
        <f t="shared" si="9"/>
        <v>299.44444444444446</v>
      </c>
    </row>
    <row r="218" spans="1:11" hidden="1">
      <c r="A218" s="47">
        <v>216</v>
      </c>
      <c r="B218" s="9" t="s">
        <v>435</v>
      </c>
      <c r="D218" s="8">
        <v>65</v>
      </c>
      <c r="E218" s="8">
        <v>60</v>
      </c>
      <c r="F218" s="8">
        <v>75</v>
      </c>
      <c r="G218" s="8">
        <v>30</v>
      </c>
      <c r="H218" s="8">
        <v>80</v>
      </c>
      <c r="I218" s="8">
        <v>40</v>
      </c>
      <c r="J218" s="47">
        <f t="shared" si="8"/>
        <v>58.333333333333336</v>
      </c>
      <c r="K218" s="47">
        <f t="shared" si="9"/>
        <v>400.55555555555554</v>
      </c>
    </row>
    <row r="219" spans="1:11" hidden="1">
      <c r="A219" s="47">
        <v>217</v>
      </c>
      <c r="B219" s="9" t="s">
        <v>436</v>
      </c>
      <c r="D219" s="8">
        <v>90</v>
      </c>
      <c r="E219" s="8">
        <v>85</v>
      </c>
      <c r="F219" s="8">
        <v>90</v>
      </c>
      <c r="G219" s="8">
        <v>90</v>
      </c>
      <c r="H219" s="8">
        <v>95</v>
      </c>
      <c r="I219" s="8">
        <v>80</v>
      </c>
      <c r="J219" s="47">
        <f t="shared" si="8"/>
        <v>88.333333333333329</v>
      </c>
      <c r="K219" s="47">
        <f t="shared" si="9"/>
        <v>610.55555555555554</v>
      </c>
    </row>
    <row r="220" spans="1:11" hidden="1">
      <c r="A220" s="47">
        <v>218</v>
      </c>
      <c r="B220" s="9" t="s">
        <v>437</v>
      </c>
      <c r="D220" s="8">
        <v>95</v>
      </c>
      <c r="E220" s="8">
        <v>75</v>
      </c>
      <c r="F220" s="8">
        <v>100</v>
      </c>
      <c r="G220" s="8">
        <v>100</v>
      </c>
      <c r="H220" s="8">
        <v>95</v>
      </c>
      <c r="I220" s="8">
        <v>100</v>
      </c>
      <c r="J220" s="47">
        <f t="shared" si="8"/>
        <v>94.166666666666671</v>
      </c>
      <c r="K220" s="47">
        <f t="shared" si="9"/>
        <v>649.44444444444434</v>
      </c>
    </row>
    <row r="221" spans="1:11" hidden="1">
      <c r="A221" s="47">
        <v>219</v>
      </c>
      <c r="B221" s="9" t="s">
        <v>438</v>
      </c>
      <c r="D221" s="8">
        <v>55</v>
      </c>
      <c r="E221" s="8">
        <v>65</v>
      </c>
      <c r="F221" s="8">
        <v>60</v>
      </c>
      <c r="G221" s="8">
        <v>45</v>
      </c>
      <c r="H221" s="8">
        <v>80</v>
      </c>
      <c r="I221" s="8">
        <v>95</v>
      </c>
      <c r="J221" s="47">
        <f t="shared" si="8"/>
        <v>66.666666666666671</v>
      </c>
      <c r="K221" s="47">
        <f t="shared" si="9"/>
        <v>478.33333333333326</v>
      </c>
    </row>
    <row r="222" spans="1:11" hidden="1">
      <c r="A222" s="47">
        <v>220</v>
      </c>
      <c r="B222" s="9" t="s">
        <v>439</v>
      </c>
      <c r="D222" s="8">
        <v>100</v>
      </c>
      <c r="E222" s="8">
        <v>70</v>
      </c>
      <c r="F222" s="8">
        <v>95</v>
      </c>
      <c r="G222" s="8">
        <v>100</v>
      </c>
      <c r="H222" s="8">
        <v>90</v>
      </c>
      <c r="I222" s="8">
        <v>85</v>
      </c>
      <c r="J222" s="47">
        <f t="shared" si="8"/>
        <v>90</v>
      </c>
      <c r="K222" s="47">
        <f t="shared" si="9"/>
        <v>618.33333333333326</v>
      </c>
    </row>
    <row r="223" spans="1:11" hidden="1">
      <c r="A223" s="47">
        <v>221</v>
      </c>
      <c r="B223" s="9" t="s">
        <v>440</v>
      </c>
      <c r="D223" s="8">
        <v>50</v>
      </c>
      <c r="E223" s="8">
        <v>35</v>
      </c>
      <c r="F223" s="8">
        <v>55</v>
      </c>
      <c r="G223" s="8">
        <v>30</v>
      </c>
      <c r="H223" s="8">
        <v>75</v>
      </c>
      <c r="I223" s="8">
        <v>35</v>
      </c>
      <c r="J223" s="47">
        <f t="shared" si="8"/>
        <v>46.666666666666664</v>
      </c>
      <c r="K223" s="47">
        <f t="shared" si="9"/>
        <v>311.11111111111109</v>
      </c>
    </row>
    <row r="224" spans="1:11" hidden="1">
      <c r="A224" s="47">
        <v>222</v>
      </c>
      <c r="B224" s="9" t="s">
        <v>441</v>
      </c>
      <c r="D224" s="8">
        <v>60</v>
      </c>
      <c r="E224" s="8">
        <v>45</v>
      </c>
      <c r="F224" s="8">
        <v>50</v>
      </c>
      <c r="G224" s="8">
        <v>25</v>
      </c>
      <c r="H224" s="8">
        <v>75</v>
      </c>
      <c r="I224" s="8">
        <v>10</v>
      </c>
      <c r="J224" s="47">
        <f t="shared" si="8"/>
        <v>44.166666666666664</v>
      </c>
      <c r="K224" s="47">
        <f t="shared" si="9"/>
        <v>295.55555555555554</v>
      </c>
    </row>
    <row r="225" spans="1:11" hidden="1">
      <c r="A225" s="47">
        <v>223</v>
      </c>
      <c r="B225" s="9" t="s">
        <v>442</v>
      </c>
      <c r="D225" s="8">
        <v>55</v>
      </c>
      <c r="E225" s="8">
        <v>35</v>
      </c>
      <c r="F225" s="8">
        <v>40</v>
      </c>
      <c r="G225" s="8">
        <v>55</v>
      </c>
      <c r="H225" s="8">
        <v>30</v>
      </c>
      <c r="I225" s="8">
        <v>20</v>
      </c>
      <c r="J225" s="47">
        <f t="shared" si="8"/>
        <v>39.166666666666664</v>
      </c>
      <c r="K225" s="47">
        <f t="shared" si="9"/>
        <v>268.33333333333337</v>
      </c>
    </row>
    <row r="226" spans="1:11" hidden="1">
      <c r="A226" s="47">
        <v>224</v>
      </c>
      <c r="B226" s="9" t="s">
        <v>443</v>
      </c>
      <c r="D226" s="8">
        <v>65</v>
      </c>
      <c r="E226" s="8">
        <v>40</v>
      </c>
      <c r="F226" s="8">
        <v>40</v>
      </c>
      <c r="G226" s="8">
        <v>15</v>
      </c>
      <c r="H226" s="8">
        <v>75</v>
      </c>
      <c r="I226" s="8">
        <v>50</v>
      </c>
      <c r="J226" s="47">
        <f t="shared" si="8"/>
        <v>47.5</v>
      </c>
      <c r="K226" s="47">
        <f t="shared" si="9"/>
        <v>342.22222222222223</v>
      </c>
    </row>
    <row r="227" spans="1:11" hidden="1">
      <c r="A227" s="47">
        <v>225</v>
      </c>
      <c r="B227" s="9" t="s">
        <v>444</v>
      </c>
      <c r="D227" s="8">
        <v>45</v>
      </c>
      <c r="E227" s="8">
        <v>60</v>
      </c>
      <c r="F227" s="8">
        <v>65</v>
      </c>
      <c r="G227" s="8">
        <v>40</v>
      </c>
      <c r="H227" s="8">
        <v>75</v>
      </c>
      <c r="I227" s="8">
        <v>55</v>
      </c>
      <c r="J227" s="47">
        <f t="shared" si="8"/>
        <v>56.666666666666664</v>
      </c>
      <c r="K227" s="47">
        <f t="shared" si="9"/>
        <v>388.88888888888891</v>
      </c>
    </row>
    <row r="228" spans="1:11" hidden="1">
      <c r="A228" s="47">
        <v>226</v>
      </c>
      <c r="B228" s="9" t="s">
        <v>445</v>
      </c>
      <c r="D228" s="8">
        <v>30</v>
      </c>
      <c r="E228" s="8">
        <v>30</v>
      </c>
      <c r="F228" s="8">
        <v>35</v>
      </c>
      <c r="G228" s="8">
        <v>15</v>
      </c>
      <c r="H228" s="8">
        <v>45</v>
      </c>
      <c r="I228" s="8">
        <v>30</v>
      </c>
      <c r="J228" s="47">
        <f t="shared" si="8"/>
        <v>30.833333333333332</v>
      </c>
      <c r="K228" s="47">
        <f t="shared" si="9"/>
        <v>213.88888888888891</v>
      </c>
    </row>
    <row r="229" spans="1:11" hidden="1">
      <c r="A229" s="47">
        <v>227</v>
      </c>
      <c r="B229" s="9" t="s">
        <v>446</v>
      </c>
      <c r="D229" s="8">
        <v>35</v>
      </c>
      <c r="E229" s="8">
        <v>35</v>
      </c>
      <c r="F229" s="8">
        <v>40</v>
      </c>
      <c r="G229" s="8">
        <v>35</v>
      </c>
      <c r="H229" s="8">
        <v>40</v>
      </c>
      <c r="I229" s="8">
        <v>30</v>
      </c>
      <c r="J229" s="47">
        <f t="shared" si="8"/>
        <v>35.833333333333336</v>
      </c>
      <c r="K229" s="47">
        <f t="shared" si="9"/>
        <v>244.99999999999997</v>
      </c>
    </row>
    <row r="230" spans="1:11" hidden="1">
      <c r="A230" s="47">
        <v>228</v>
      </c>
      <c r="B230" s="9" t="s">
        <v>447</v>
      </c>
      <c r="D230" s="8">
        <v>75</v>
      </c>
      <c r="E230" s="8">
        <v>35</v>
      </c>
      <c r="F230" s="8">
        <v>65</v>
      </c>
      <c r="G230" s="8">
        <v>55</v>
      </c>
      <c r="H230" s="8">
        <v>75</v>
      </c>
      <c r="I230" s="8">
        <v>55</v>
      </c>
      <c r="J230" s="47">
        <f t="shared" si="8"/>
        <v>60</v>
      </c>
      <c r="K230" s="47">
        <f t="shared" si="9"/>
        <v>408.33333333333337</v>
      </c>
    </row>
    <row r="231" spans="1:11" hidden="1">
      <c r="A231" s="47">
        <v>229</v>
      </c>
      <c r="B231" s="9" t="s">
        <v>448</v>
      </c>
      <c r="D231" s="8">
        <v>70</v>
      </c>
      <c r="E231" s="8">
        <v>35</v>
      </c>
      <c r="F231" s="8">
        <v>65</v>
      </c>
      <c r="G231" s="8">
        <v>50</v>
      </c>
      <c r="H231" s="8">
        <v>65</v>
      </c>
      <c r="I231" s="8">
        <v>70</v>
      </c>
      <c r="J231" s="47">
        <f t="shared" si="8"/>
        <v>59.166666666666664</v>
      </c>
      <c r="K231" s="47">
        <f t="shared" si="9"/>
        <v>412.22222222222223</v>
      </c>
    </row>
    <row r="232" spans="1:11" hidden="1">
      <c r="A232" s="47">
        <v>230</v>
      </c>
      <c r="B232" s="9" t="s">
        <v>449</v>
      </c>
      <c r="D232" s="8">
        <v>65</v>
      </c>
      <c r="E232" s="8">
        <v>45</v>
      </c>
      <c r="F232" s="8">
        <v>90</v>
      </c>
      <c r="G232" s="8">
        <v>75</v>
      </c>
      <c r="H232" s="8">
        <v>85</v>
      </c>
      <c r="I232" s="8">
        <v>75</v>
      </c>
      <c r="J232" s="47">
        <f t="shared" si="8"/>
        <v>72.5</v>
      </c>
      <c r="K232" s="47">
        <f t="shared" si="9"/>
        <v>482.22222222222223</v>
      </c>
    </row>
    <row r="233" spans="1:11" hidden="1">
      <c r="A233" s="47">
        <v>231</v>
      </c>
      <c r="B233" s="9" t="s">
        <v>450</v>
      </c>
      <c r="D233" s="8">
        <v>75</v>
      </c>
      <c r="E233" s="8">
        <v>25</v>
      </c>
      <c r="F233" s="8">
        <v>75</v>
      </c>
      <c r="G233" s="8">
        <v>50</v>
      </c>
      <c r="H233" s="8">
        <v>70</v>
      </c>
      <c r="I233" s="8">
        <v>45</v>
      </c>
      <c r="J233" s="47">
        <f t="shared" si="8"/>
        <v>56.666666666666664</v>
      </c>
      <c r="K233" s="47">
        <f t="shared" si="9"/>
        <v>377.22222222222223</v>
      </c>
    </row>
    <row r="234" spans="1:11" hidden="1">
      <c r="A234" s="47">
        <v>232</v>
      </c>
      <c r="B234" s="9" t="s">
        <v>451</v>
      </c>
      <c r="D234" s="8">
        <v>55</v>
      </c>
      <c r="E234" s="8">
        <v>30</v>
      </c>
      <c r="F234" s="8">
        <v>45</v>
      </c>
      <c r="G234" s="8">
        <v>50</v>
      </c>
      <c r="H234" s="8">
        <v>75</v>
      </c>
      <c r="I234" s="8">
        <v>45</v>
      </c>
      <c r="J234" s="47">
        <f t="shared" si="8"/>
        <v>50</v>
      </c>
      <c r="K234" s="47">
        <f t="shared" si="9"/>
        <v>334.44444444444446</v>
      </c>
    </row>
    <row r="235" spans="1:11" hidden="1">
      <c r="A235" s="47">
        <v>233</v>
      </c>
      <c r="B235" s="9" t="s">
        <v>1986</v>
      </c>
      <c r="D235" s="8">
        <v>30</v>
      </c>
      <c r="E235" s="8">
        <v>30</v>
      </c>
      <c r="F235" s="8">
        <v>40</v>
      </c>
      <c r="G235" s="11"/>
      <c r="H235" s="8">
        <v>30</v>
      </c>
      <c r="I235" s="8">
        <v>25</v>
      </c>
      <c r="J235" s="47">
        <f t="shared" si="8"/>
        <v>25.833333333333332</v>
      </c>
      <c r="K235" s="47">
        <f t="shared" si="9"/>
        <v>186.66666666666666</v>
      </c>
    </row>
    <row r="236" spans="1:11" hidden="1">
      <c r="A236" s="47">
        <v>234</v>
      </c>
      <c r="B236" s="9" t="s">
        <v>452</v>
      </c>
      <c r="D236" s="8">
        <v>75</v>
      </c>
      <c r="E236" s="8">
        <v>60</v>
      </c>
      <c r="F236" s="8">
        <v>80</v>
      </c>
      <c r="G236" s="8">
        <v>55</v>
      </c>
      <c r="H236" s="8">
        <v>80</v>
      </c>
      <c r="I236" s="8">
        <v>70</v>
      </c>
      <c r="J236" s="47">
        <f t="shared" si="8"/>
        <v>70</v>
      </c>
      <c r="K236" s="47">
        <f t="shared" si="9"/>
        <v>486.11111111111109</v>
      </c>
    </row>
    <row r="237" spans="1:11" hidden="1">
      <c r="A237" s="47">
        <v>235</v>
      </c>
      <c r="B237" s="9" t="s">
        <v>453</v>
      </c>
      <c r="D237" s="8">
        <v>20</v>
      </c>
      <c r="E237" s="8">
        <v>30</v>
      </c>
      <c r="F237" s="8">
        <v>20</v>
      </c>
      <c r="G237" s="8">
        <v>25</v>
      </c>
      <c r="H237" s="8">
        <v>35</v>
      </c>
      <c r="I237" s="8">
        <v>30</v>
      </c>
      <c r="J237" s="47">
        <f t="shared" si="8"/>
        <v>26.666666666666668</v>
      </c>
      <c r="K237" s="47">
        <f t="shared" si="9"/>
        <v>186.66666666666666</v>
      </c>
    </row>
    <row r="238" spans="1:11" hidden="1">
      <c r="A238" s="47">
        <v>236</v>
      </c>
      <c r="B238" s="9" t="s">
        <v>454</v>
      </c>
      <c r="D238" s="8">
        <v>45</v>
      </c>
      <c r="E238" s="8">
        <v>25</v>
      </c>
      <c r="F238" s="8">
        <v>45</v>
      </c>
      <c r="G238" s="8">
        <v>55</v>
      </c>
      <c r="H238" s="8">
        <v>55</v>
      </c>
      <c r="I238" s="8">
        <v>45</v>
      </c>
      <c r="J238" s="47">
        <f t="shared" si="8"/>
        <v>45</v>
      </c>
      <c r="K238" s="47">
        <f t="shared" si="9"/>
        <v>299.44444444444446</v>
      </c>
    </row>
    <row r="239" spans="1:11" hidden="1">
      <c r="A239" s="47">
        <v>237</v>
      </c>
      <c r="B239" s="9" t="s">
        <v>455</v>
      </c>
      <c r="D239" s="8">
        <v>65</v>
      </c>
      <c r="E239" s="8">
        <v>35</v>
      </c>
      <c r="F239" s="8">
        <v>75</v>
      </c>
      <c r="G239" s="8">
        <v>25</v>
      </c>
      <c r="H239" s="8">
        <v>80</v>
      </c>
      <c r="I239" s="8">
        <v>80</v>
      </c>
      <c r="J239" s="47">
        <f t="shared" si="8"/>
        <v>60</v>
      </c>
      <c r="K239" s="47">
        <f t="shared" si="9"/>
        <v>420</v>
      </c>
    </row>
    <row r="240" spans="1:11" hidden="1">
      <c r="A240" s="47">
        <v>238</v>
      </c>
      <c r="B240" s="9" t="s">
        <v>456</v>
      </c>
      <c r="D240" s="8">
        <v>50</v>
      </c>
      <c r="E240" s="8">
        <v>35</v>
      </c>
      <c r="F240" s="8">
        <v>70</v>
      </c>
      <c r="G240" s="8">
        <v>30</v>
      </c>
      <c r="H240" s="8">
        <v>70</v>
      </c>
      <c r="I240" s="8">
        <v>70</v>
      </c>
      <c r="J240" s="47">
        <f t="shared" si="8"/>
        <v>54.166666666666664</v>
      </c>
      <c r="K240" s="47">
        <f t="shared" si="9"/>
        <v>373.33333333333331</v>
      </c>
    </row>
    <row r="241" spans="1:11" hidden="1">
      <c r="A241" s="47">
        <v>239</v>
      </c>
      <c r="B241" s="9" t="s">
        <v>457</v>
      </c>
      <c r="D241" s="8">
        <v>100</v>
      </c>
      <c r="E241" s="8">
        <v>70</v>
      </c>
      <c r="F241" s="8">
        <v>80</v>
      </c>
      <c r="G241" s="8">
        <v>95</v>
      </c>
      <c r="H241" s="8">
        <v>85</v>
      </c>
      <c r="I241" s="8">
        <v>85</v>
      </c>
      <c r="J241" s="47">
        <f t="shared" si="8"/>
        <v>85.833333333333329</v>
      </c>
      <c r="K241" s="47">
        <f t="shared" si="9"/>
        <v>598.88888888888891</v>
      </c>
    </row>
    <row r="242" spans="1:11" hidden="1">
      <c r="A242" s="47">
        <v>240</v>
      </c>
      <c r="B242" s="9" t="s">
        <v>458</v>
      </c>
      <c r="D242" s="8">
        <v>70</v>
      </c>
      <c r="E242" s="8">
        <v>30</v>
      </c>
      <c r="F242" s="8">
        <v>90</v>
      </c>
      <c r="G242" s="8">
        <v>60</v>
      </c>
      <c r="H242" s="8">
        <v>80</v>
      </c>
      <c r="I242" s="8">
        <v>65</v>
      </c>
      <c r="J242" s="47">
        <f t="shared" si="8"/>
        <v>65.833333333333329</v>
      </c>
      <c r="K242" s="47">
        <f t="shared" si="9"/>
        <v>435.55555555555554</v>
      </c>
    </row>
    <row r="243" spans="1:11" hidden="1">
      <c r="A243" s="47">
        <v>241</v>
      </c>
      <c r="B243" s="9" t="s">
        <v>459</v>
      </c>
      <c r="D243" s="8">
        <v>35</v>
      </c>
      <c r="E243" s="8">
        <v>30</v>
      </c>
      <c r="F243" s="8">
        <v>50</v>
      </c>
      <c r="G243" s="8">
        <v>45</v>
      </c>
      <c r="H243" s="8">
        <v>40</v>
      </c>
      <c r="I243" s="8">
        <v>25</v>
      </c>
      <c r="J243" s="47">
        <f t="shared" si="8"/>
        <v>37.5</v>
      </c>
      <c r="K243" s="47">
        <f t="shared" si="9"/>
        <v>244.99999999999997</v>
      </c>
    </row>
    <row r="244" spans="1:11" hidden="1">
      <c r="A244" s="47">
        <v>242</v>
      </c>
      <c r="B244" s="9" t="s">
        <v>460</v>
      </c>
      <c r="D244" s="8">
        <v>75</v>
      </c>
      <c r="E244" s="8">
        <v>85</v>
      </c>
      <c r="F244" s="8">
        <v>75</v>
      </c>
      <c r="G244" s="8">
        <v>90</v>
      </c>
      <c r="H244" s="8">
        <v>95</v>
      </c>
      <c r="I244" s="8">
        <v>75</v>
      </c>
      <c r="J244" s="47">
        <f t="shared" si="8"/>
        <v>82.5</v>
      </c>
      <c r="K244" s="47">
        <f t="shared" si="9"/>
        <v>567.77777777777783</v>
      </c>
    </row>
    <row r="245" spans="1:11" hidden="1">
      <c r="A245" s="47">
        <v>243</v>
      </c>
      <c r="B245" s="9" t="s">
        <v>461</v>
      </c>
      <c r="D245" s="8">
        <v>65</v>
      </c>
      <c r="E245" s="8">
        <v>50</v>
      </c>
      <c r="F245" s="8">
        <v>50</v>
      </c>
      <c r="G245" s="8">
        <v>30</v>
      </c>
      <c r="H245" s="8">
        <v>65</v>
      </c>
      <c r="I245" s="8">
        <v>45</v>
      </c>
      <c r="J245" s="47">
        <f t="shared" si="8"/>
        <v>50.833333333333336</v>
      </c>
      <c r="K245" s="47">
        <f t="shared" si="9"/>
        <v>361.66666666666663</v>
      </c>
    </row>
    <row r="246" spans="1:11" hidden="1">
      <c r="A246" s="47">
        <v>244</v>
      </c>
      <c r="B246" s="9" t="s">
        <v>462</v>
      </c>
      <c r="D246" s="8">
        <v>65</v>
      </c>
      <c r="E246" s="8">
        <v>20</v>
      </c>
      <c r="F246" s="8">
        <v>55</v>
      </c>
      <c r="G246" s="8">
        <v>85</v>
      </c>
      <c r="H246" s="8">
        <v>70</v>
      </c>
      <c r="I246" s="8">
        <v>45</v>
      </c>
      <c r="J246" s="47">
        <f t="shared" si="8"/>
        <v>56.666666666666664</v>
      </c>
      <c r="K246" s="47">
        <f t="shared" si="9"/>
        <v>365.5555555555556</v>
      </c>
    </row>
    <row r="247" spans="1:11" hidden="1">
      <c r="A247" s="47">
        <v>245</v>
      </c>
      <c r="B247" s="9" t="s">
        <v>463</v>
      </c>
      <c r="D247" s="8">
        <v>75</v>
      </c>
      <c r="E247" s="8">
        <v>60</v>
      </c>
      <c r="F247" s="8">
        <v>85</v>
      </c>
      <c r="G247" s="8">
        <v>60</v>
      </c>
      <c r="H247" s="8">
        <v>90</v>
      </c>
      <c r="I247" s="8">
        <v>90</v>
      </c>
      <c r="J247" s="47">
        <f t="shared" si="8"/>
        <v>76.666666666666671</v>
      </c>
      <c r="K247" s="47">
        <f t="shared" si="9"/>
        <v>532.77777777777783</v>
      </c>
    </row>
    <row r="248" spans="1:11" hidden="1">
      <c r="A248" s="47">
        <v>246</v>
      </c>
      <c r="B248" s="9" t="s">
        <v>464</v>
      </c>
      <c r="D248" s="8">
        <v>75</v>
      </c>
      <c r="E248" s="8">
        <v>40</v>
      </c>
      <c r="F248" s="8">
        <v>85</v>
      </c>
      <c r="G248" s="8">
        <v>85</v>
      </c>
      <c r="H248" s="8">
        <v>70</v>
      </c>
      <c r="I248" s="8">
        <v>95</v>
      </c>
      <c r="J248" s="47">
        <f t="shared" si="8"/>
        <v>75</v>
      </c>
      <c r="K248" s="47">
        <f t="shared" si="9"/>
        <v>513.33333333333326</v>
      </c>
    </row>
    <row r="249" spans="1:11" hidden="1">
      <c r="A249" s="47">
        <v>247</v>
      </c>
      <c r="B249" s="9" t="s">
        <v>465</v>
      </c>
      <c r="D249" s="8">
        <v>95</v>
      </c>
      <c r="E249" s="8">
        <v>85</v>
      </c>
      <c r="F249" s="8">
        <v>95</v>
      </c>
      <c r="G249" s="8">
        <v>95</v>
      </c>
      <c r="H249" s="8">
        <v>95</v>
      </c>
      <c r="I249" s="8">
        <v>95</v>
      </c>
      <c r="J249" s="47">
        <f t="shared" si="8"/>
        <v>93.333333333333329</v>
      </c>
      <c r="K249" s="47">
        <f t="shared" si="9"/>
        <v>649.44444444444434</v>
      </c>
    </row>
    <row r="250" spans="1:11" hidden="1">
      <c r="A250" s="47">
        <v>248</v>
      </c>
      <c r="B250" s="9" t="s">
        <v>466</v>
      </c>
      <c r="D250" s="8">
        <v>100</v>
      </c>
      <c r="E250" s="8">
        <v>85</v>
      </c>
      <c r="F250" s="8">
        <v>80</v>
      </c>
      <c r="G250" s="8">
        <v>100</v>
      </c>
      <c r="H250" s="8">
        <v>95</v>
      </c>
      <c r="I250" s="8">
        <v>100</v>
      </c>
      <c r="J250" s="47">
        <f t="shared" si="8"/>
        <v>93.333333333333329</v>
      </c>
      <c r="K250" s="47">
        <f t="shared" si="9"/>
        <v>657.22222222222217</v>
      </c>
    </row>
    <row r="251" spans="1:11" hidden="1">
      <c r="A251" s="47">
        <v>249</v>
      </c>
      <c r="B251" s="9" t="s">
        <v>467</v>
      </c>
      <c r="D251" s="8">
        <v>100</v>
      </c>
      <c r="E251" s="8">
        <v>85</v>
      </c>
      <c r="F251" s="8">
        <v>90</v>
      </c>
      <c r="G251" s="8">
        <v>100</v>
      </c>
      <c r="H251" s="8">
        <v>95</v>
      </c>
      <c r="I251" s="8">
        <v>100</v>
      </c>
      <c r="J251" s="47">
        <f t="shared" si="8"/>
        <v>95</v>
      </c>
      <c r="K251" s="47">
        <f t="shared" si="9"/>
        <v>665</v>
      </c>
    </row>
    <row r="252" spans="1:11" hidden="1">
      <c r="A252" s="47">
        <v>250</v>
      </c>
      <c r="B252" s="9" t="s">
        <v>468</v>
      </c>
      <c r="D252" s="8">
        <v>95</v>
      </c>
      <c r="E252" s="8">
        <v>60</v>
      </c>
      <c r="F252" s="8">
        <v>100</v>
      </c>
      <c r="G252" s="8">
        <v>80</v>
      </c>
      <c r="H252" s="8">
        <v>100</v>
      </c>
      <c r="I252" s="8">
        <v>100</v>
      </c>
      <c r="J252" s="47">
        <f t="shared" si="8"/>
        <v>89.166666666666671</v>
      </c>
      <c r="K252" s="47">
        <f t="shared" si="9"/>
        <v>614.44444444444446</v>
      </c>
    </row>
    <row r="253" spans="1:11" hidden="1">
      <c r="A253" s="47">
        <v>251</v>
      </c>
      <c r="B253" s="9" t="s">
        <v>469</v>
      </c>
      <c r="D253" s="8">
        <v>60</v>
      </c>
      <c r="E253" s="8">
        <v>45</v>
      </c>
      <c r="F253" s="8">
        <v>55</v>
      </c>
      <c r="G253" s="8">
        <v>30</v>
      </c>
      <c r="H253" s="8">
        <v>70</v>
      </c>
      <c r="I253" s="8">
        <v>55</v>
      </c>
      <c r="J253" s="47">
        <f t="shared" si="8"/>
        <v>52.5</v>
      </c>
      <c r="K253" s="47">
        <f t="shared" si="9"/>
        <v>369.44444444444446</v>
      </c>
    </row>
    <row r="254" spans="1:11" hidden="1">
      <c r="A254" s="47">
        <v>252</v>
      </c>
      <c r="B254" s="9" t="s">
        <v>470</v>
      </c>
      <c r="D254" s="8">
        <v>45</v>
      </c>
      <c r="E254" s="8">
        <v>40</v>
      </c>
      <c r="F254" s="8">
        <v>40</v>
      </c>
      <c r="G254" s="8">
        <v>15</v>
      </c>
      <c r="H254" s="8">
        <v>75</v>
      </c>
      <c r="I254" s="8">
        <v>35</v>
      </c>
      <c r="J254" s="47">
        <f t="shared" si="8"/>
        <v>41.666666666666664</v>
      </c>
      <c r="K254" s="47">
        <f t="shared" si="9"/>
        <v>287.77777777777783</v>
      </c>
    </row>
    <row r="255" spans="1:11" hidden="1">
      <c r="A255" s="47">
        <v>253</v>
      </c>
      <c r="B255" s="9" t="s">
        <v>471</v>
      </c>
      <c r="D255" s="8">
        <v>35</v>
      </c>
      <c r="E255" s="8">
        <v>50</v>
      </c>
      <c r="F255" s="8">
        <v>10</v>
      </c>
      <c r="G255" s="8">
        <v>25</v>
      </c>
      <c r="H255" s="8">
        <v>65</v>
      </c>
      <c r="I255" s="8">
        <v>40</v>
      </c>
      <c r="J255" s="47">
        <f t="shared" si="8"/>
        <v>37.5</v>
      </c>
      <c r="K255" s="47">
        <f t="shared" si="9"/>
        <v>272.22222222222217</v>
      </c>
    </row>
    <row r="256" spans="1:11" hidden="1">
      <c r="A256" s="47">
        <v>254</v>
      </c>
      <c r="B256" s="9" t="s">
        <v>472</v>
      </c>
      <c r="D256" s="8">
        <v>100</v>
      </c>
      <c r="E256" s="8">
        <v>75</v>
      </c>
      <c r="F256" s="8">
        <v>100</v>
      </c>
      <c r="G256" s="8">
        <v>95</v>
      </c>
      <c r="H256" s="8">
        <v>95</v>
      </c>
      <c r="I256" s="8">
        <v>90</v>
      </c>
      <c r="J256" s="47">
        <f t="shared" si="8"/>
        <v>92.5</v>
      </c>
      <c r="K256" s="47">
        <f t="shared" si="9"/>
        <v>637.77777777777771</v>
      </c>
    </row>
    <row r="257" spans="1:11" hidden="1">
      <c r="A257" s="47">
        <v>255</v>
      </c>
      <c r="B257" s="9" t="s">
        <v>473</v>
      </c>
      <c r="D257" s="8">
        <v>75</v>
      </c>
      <c r="E257" s="8">
        <v>45</v>
      </c>
      <c r="F257" s="8">
        <v>85</v>
      </c>
      <c r="G257" s="8">
        <v>40</v>
      </c>
      <c r="H257" s="8">
        <v>85</v>
      </c>
      <c r="I257" s="8">
        <v>75</v>
      </c>
      <c r="J257" s="47">
        <f t="shared" si="8"/>
        <v>67.5</v>
      </c>
      <c r="K257" s="47">
        <f t="shared" si="9"/>
        <v>466.66666666666674</v>
      </c>
    </row>
    <row r="258" spans="1:11" hidden="1">
      <c r="A258" s="47">
        <v>256</v>
      </c>
      <c r="B258" s="9" t="s">
        <v>474</v>
      </c>
      <c r="D258" s="8">
        <v>100</v>
      </c>
      <c r="E258" s="8">
        <v>65</v>
      </c>
      <c r="F258" s="8">
        <v>95</v>
      </c>
      <c r="G258" s="8">
        <v>100</v>
      </c>
      <c r="H258" s="8">
        <v>100</v>
      </c>
      <c r="I258" s="8">
        <v>100</v>
      </c>
      <c r="J258" s="47">
        <f t="shared" si="8"/>
        <v>93.333333333333329</v>
      </c>
      <c r="K258" s="47">
        <f t="shared" si="9"/>
        <v>641.66666666666674</v>
      </c>
    </row>
    <row r="259" spans="1:11" hidden="1">
      <c r="A259" s="47">
        <v>257</v>
      </c>
      <c r="B259" s="9" t="s">
        <v>475</v>
      </c>
      <c r="D259" s="8">
        <v>60</v>
      </c>
      <c r="E259" s="8">
        <v>60</v>
      </c>
      <c r="F259" s="8">
        <v>60</v>
      </c>
      <c r="G259" s="8">
        <v>65</v>
      </c>
      <c r="H259" s="8">
        <v>90</v>
      </c>
      <c r="I259" s="8">
        <v>65</v>
      </c>
      <c r="J259" s="47">
        <f t="shared" si="8"/>
        <v>66.666666666666671</v>
      </c>
      <c r="K259" s="47">
        <f t="shared" si="9"/>
        <v>455</v>
      </c>
    </row>
    <row r="260" spans="1:11" hidden="1">
      <c r="A260" s="47">
        <v>258</v>
      </c>
      <c r="B260" s="9" t="s">
        <v>476</v>
      </c>
      <c r="D260" s="8">
        <v>85</v>
      </c>
      <c r="E260" s="8">
        <v>80</v>
      </c>
      <c r="F260" s="8">
        <v>80</v>
      </c>
      <c r="G260" s="8">
        <v>70</v>
      </c>
      <c r="H260" s="8">
        <v>90</v>
      </c>
      <c r="I260" s="8">
        <v>95</v>
      </c>
      <c r="J260" s="47">
        <f t="shared" ref="J260:J304" si="10">SUM(D260:I260)/6</f>
        <v>83.333333333333329</v>
      </c>
      <c r="K260" s="47">
        <f t="shared" ref="K260:K304" si="11">SUM((( (D260*4+E260*4+F260*2+G260*2+H260*2+I260*4)/18)/100)*700)</f>
        <v>591.11111111111109</v>
      </c>
    </row>
    <row r="261" spans="1:11" hidden="1">
      <c r="A261" s="47">
        <v>259</v>
      </c>
      <c r="B261" s="9" t="s">
        <v>477</v>
      </c>
      <c r="D261" s="8">
        <v>75</v>
      </c>
      <c r="E261" s="8">
        <v>90</v>
      </c>
      <c r="F261" s="8">
        <v>90</v>
      </c>
      <c r="G261" s="8">
        <v>45</v>
      </c>
      <c r="H261" s="8">
        <v>75</v>
      </c>
      <c r="I261" s="8">
        <v>80</v>
      </c>
      <c r="J261" s="47">
        <f t="shared" si="10"/>
        <v>75.833333333333329</v>
      </c>
      <c r="K261" s="47">
        <f t="shared" si="11"/>
        <v>544.44444444444434</v>
      </c>
    </row>
    <row r="262" spans="1:11" hidden="1">
      <c r="A262" s="47">
        <v>260</v>
      </c>
      <c r="B262" s="9" t="s">
        <v>478</v>
      </c>
      <c r="D262" s="8">
        <v>85</v>
      </c>
      <c r="E262" s="8">
        <v>100</v>
      </c>
      <c r="F262" s="8">
        <v>95</v>
      </c>
      <c r="G262" s="8">
        <v>80</v>
      </c>
      <c r="H262" s="8">
        <v>90</v>
      </c>
      <c r="I262" s="8">
        <v>90</v>
      </c>
      <c r="J262" s="47">
        <f t="shared" si="10"/>
        <v>90</v>
      </c>
      <c r="K262" s="47">
        <f t="shared" si="11"/>
        <v>633.88888888888891</v>
      </c>
    </row>
    <row r="263" spans="1:11" hidden="1">
      <c r="A263" s="47">
        <v>261</v>
      </c>
      <c r="B263" s="9" t="s">
        <v>479</v>
      </c>
      <c r="D263" s="8">
        <v>60</v>
      </c>
      <c r="E263" s="8">
        <v>35</v>
      </c>
      <c r="F263" s="8">
        <v>100</v>
      </c>
      <c r="G263" s="8">
        <v>100</v>
      </c>
      <c r="H263" s="8">
        <v>85</v>
      </c>
      <c r="I263" s="8">
        <v>85</v>
      </c>
      <c r="J263" s="47">
        <f t="shared" si="10"/>
        <v>77.5</v>
      </c>
      <c r="K263" s="47">
        <f t="shared" si="11"/>
        <v>501.66666666666669</v>
      </c>
    </row>
    <row r="264" spans="1:11" hidden="1">
      <c r="A264" s="47">
        <v>262</v>
      </c>
      <c r="B264" s="9" t="s">
        <v>480</v>
      </c>
      <c r="D264" s="8">
        <v>55</v>
      </c>
      <c r="E264" s="8">
        <v>40</v>
      </c>
      <c r="F264" s="8">
        <v>65</v>
      </c>
      <c r="G264" s="8">
        <v>50</v>
      </c>
      <c r="H264" s="8">
        <v>70</v>
      </c>
      <c r="I264" s="8">
        <v>65</v>
      </c>
      <c r="J264" s="47">
        <f t="shared" si="10"/>
        <v>57.5</v>
      </c>
      <c r="K264" s="47">
        <f t="shared" si="11"/>
        <v>392.77777777777777</v>
      </c>
    </row>
    <row r="265" spans="1:11" hidden="1">
      <c r="A265" s="47">
        <v>263</v>
      </c>
      <c r="B265" s="9" t="s">
        <v>481</v>
      </c>
      <c r="D265" s="8">
        <v>20</v>
      </c>
      <c r="E265" s="8">
        <v>35</v>
      </c>
      <c r="F265" s="8">
        <v>40</v>
      </c>
      <c r="G265" s="8">
        <v>20</v>
      </c>
      <c r="H265" s="8">
        <v>65</v>
      </c>
      <c r="I265" s="8">
        <v>50</v>
      </c>
      <c r="J265" s="47">
        <f t="shared" si="10"/>
        <v>38.333333333333336</v>
      </c>
      <c r="K265" s="47">
        <f t="shared" si="11"/>
        <v>260.55555555555554</v>
      </c>
    </row>
    <row r="266" spans="1:11" hidden="1">
      <c r="A266" s="47">
        <v>264</v>
      </c>
      <c r="B266" s="9" t="s">
        <v>482</v>
      </c>
      <c r="D266" s="8">
        <v>65</v>
      </c>
      <c r="E266" s="8">
        <v>75</v>
      </c>
      <c r="F266" s="8">
        <v>90</v>
      </c>
      <c r="G266" s="8">
        <v>40</v>
      </c>
      <c r="H266" s="8">
        <v>90</v>
      </c>
      <c r="I266" s="8">
        <v>80</v>
      </c>
      <c r="J266" s="47">
        <f t="shared" si="10"/>
        <v>73.333333333333329</v>
      </c>
      <c r="K266" s="47">
        <f t="shared" si="11"/>
        <v>513.33333333333326</v>
      </c>
    </row>
    <row r="267" spans="1:11" hidden="1">
      <c r="A267" s="47">
        <v>265</v>
      </c>
      <c r="B267" s="9" t="s">
        <v>483</v>
      </c>
      <c r="D267" s="8">
        <v>50</v>
      </c>
      <c r="E267" s="8">
        <v>20</v>
      </c>
      <c r="F267" s="8">
        <v>45</v>
      </c>
      <c r="G267" s="8">
        <v>15</v>
      </c>
      <c r="H267" s="8">
        <v>60</v>
      </c>
      <c r="I267" s="8">
        <v>40</v>
      </c>
      <c r="J267" s="47">
        <f t="shared" si="10"/>
        <v>38.333333333333336</v>
      </c>
      <c r="K267" s="47">
        <f t="shared" si="11"/>
        <v>264.44444444444446</v>
      </c>
    </row>
    <row r="268" spans="1:11" hidden="1">
      <c r="A268" s="47">
        <v>266</v>
      </c>
      <c r="B268" s="9" t="s">
        <v>484</v>
      </c>
      <c r="D268" s="8">
        <v>40</v>
      </c>
      <c r="E268" s="8">
        <v>40</v>
      </c>
      <c r="F268" s="8">
        <v>45</v>
      </c>
      <c r="G268" s="8">
        <v>35</v>
      </c>
      <c r="H268" s="8">
        <v>40</v>
      </c>
      <c r="I268" s="8">
        <v>20</v>
      </c>
      <c r="J268" s="47">
        <f t="shared" si="10"/>
        <v>36.666666666666664</v>
      </c>
      <c r="K268" s="47">
        <f t="shared" si="11"/>
        <v>248.88888888888889</v>
      </c>
    </row>
    <row r="269" spans="1:11" hidden="1">
      <c r="A269" s="47">
        <v>267</v>
      </c>
      <c r="B269" s="9" t="s">
        <v>485</v>
      </c>
      <c r="D269" s="8">
        <v>45</v>
      </c>
      <c r="E269" s="8">
        <v>40</v>
      </c>
      <c r="F269" s="8">
        <v>45</v>
      </c>
      <c r="G269" s="8">
        <v>35</v>
      </c>
      <c r="H269" s="8">
        <v>55</v>
      </c>
      <c r="I269" s="8">
        <v>35</v>
      </c>
      <c r="J269" s="47">
        <f t="shared" si="10"/>
        <v>42.5</v>
      </c>
      <c r="K269" s="47">
        <f t="shared" si="11"/>
        <v>291.66666666666663</v>
      </c>
    </row>
    <row r="270" spans="1:11" hidden="1">
      <c r="A270" s="47">
        <v>268</v>
      </c>
      <c r="B270" s="9" t="s">
        <v>486</v>
      </c>
      <c r="D270" s="8">
        <v>85</v>
      </c>
      <c r="E270" s="8">
        <v>75</v>
      </c>
      <c r="F270" s="8">
        <v>80</v>
      </c>
      <c r="G270" s="8">
        <v>70</v>
      </c>
      <c r="H270" s="8">
        <v>100</v>
      </c>
      <c r="I270" s="8">
        <v>100</v>
      </c>
      <c r="J270" s="47">
        <f t="shared" si="10"/>
        <v>85</v>
      </c>
      <c r="K270" s="47">
        <f t="shared" si="11"/>
        <v>598.88888888888891</v>
      </c>
    </row>
    <row r="271" spans="1:11" hidden="1">
      <c r="A271" s="47">
        <v>269</v>
      </c>
      <c r="B271" s="9" t="s">
        <v>487</v>
      </c>
      <c r="D271" s="8">
        <v>45</v>
      </c>
      <c r="E271" s="8">
        <v>15</v>
      </c>
      <c r="F271" s="8">
        <v>45</v>
      </c>
      <c r="G271" s="8">
        <v>30</v>
      </c>
      <c r="H271" s="8">
        <v>50</v>
      </c>
      <c r="I271" s="8">
        <v>45</v>
      </c>
      <c r="J271" s="47">
        <f t="shared" si="10"/>
        <v>38.333333333333336</v>
      </c>
      <c r="K271" s="47">
        <f t="shared" si="11"/>
        <v>260.55555555555554</v>
      </c>
    </row>
    <row r="272" spans="1:11" hidden="1">
      <c r="A272" s="47">
        <v>270</v>
      </c>
      <c r="B272" s="9" t="s">
        <v>488</v>
      </c>
      <c r="D272" s="8">
        <v>70</v>
      </c>
      <c r="E272" s="8">
        <v>30</v>
      </c>
      <c r="F272" s="8">
        <v>75</v>
      </c>
      <c r="G272" s="8">
        <v>65</v>
      </c>
      <c r="H272" s="8">
        <v>75</v>
      </c>
      <c r="I272" s="8">
        <v>35</v>
      </c>
      <c r="J272" s="47">
        <f t="shared" si="10"/>
        <v>58.333333333333336</v>
      </c>
      <c r="K272" s="47">
        <f t="shared" si="11"/>
        <v>377.22222222222223</v>
      </c>
    </row>
    <row r="273" spans="1:11" hidden="1">
      <c r="A273" s="47">
        <v>271</v>
      </c>
      <c r="B273" s="9" t="s">
        <v>489</v>
      </c>
      <c r="D273" s="8">
        <v>60</v>
      </c>
      <c r="E273" s="8">
        <v>50</v>
      </c>
      <c r="F273" s="8">
        <v>60</v>
      </c>
      <c r="G273" s="8">
        <v>45</v>
      </c>
      <c r="H273" s="8">
        <v>95</v>
      </c>
      <c r="I273" s="8">
        <v>50</v>
      </c>
      <c r="J273" s="47">
        <f t="shared" si="10"/>
        <v>60</v>
      </c>
      <c r="K273" s="47">
        <f t="shared" si="11"/>
        <v>404.44444444444446</v>
      </c>
    </row>
    <row r="274" spans="1:11" hidden="1">
      <c r="A274" s="47">
        <v>272</v>
      </c>
      <c r="B274" s="9" t="s">
        <v>490</v>
      </c>
      <c r="D274" s="8">
        <v>85</v>
      </c>
      <c r="E274" s="8">
        <v>45</v>
      </c>
      <c r="F274" s="8">
        <v>90</v>
      </c>
      <c r="G274" s="8">
        <v>90</v>
      </c>
      <c r="H274" s="8">
        <v>85</v>
      </c>
      <c r="I274" s="8">
        <v>80</v>
      </c>
      <c r="J274" s="47">
        <f t="shared" si="10"/>
        <v>79.166666666666671</v>
      </c>
      <c r="K274" s="47">
        <f t="shared" si="11"/>
        <v>532.77777777777783</v>
      </c>
    </row>
    <row r="275" spans="1:11" hidden="1">
      <c r="A275" s="47">
        <v>273</v>
      </c>
      <c r="B275" s="9" t="s">
        <v>491</v>
      </c>
      <c r="D275" s="8">
        <v>55</v>
      </c>
      <c r="E275" s="8">
        <v>15</v>
      </c>
      <c r="F275" s="8">
        <v>50</v>
      </c>
      <c r="G275" s="8">
        <v>35</v>
      </c>
      <c r="H275" s="8">
        <v>70</v>
      </c>
      <c r="I275" s="8">
        <v>40</v>
      </c>
      <c r="J275" s="47">
        <f t="shared" si="10"/>
        <v>44.166666666666664</v>
      </c>
      <c r="K275" s="47">
        <f t="shared" si="11"/>
        <v>291.66666666666663</v>
      </c>
    </row>
    <row r="276" spans="1:11" hidden="1">
      <c r="A276" s="47">
        <v>274</v>
      </c>
      <c r="B276" s="9" t="s">
        <v>1987</v>
      </c>
      <c r="D276" s="8">
        <v>25</v>
      </c>
      <c r="E276" s="8">
        <v>20</v>
      </c>
      <c r="F276" s="8">
        <v>35</v>
      </c>
      <c r="G276" s="8">
        <v>25</v>
      </c>
      <c r="H276" s="8">
        <v>30</v>
      </c>
      <c r="I276" s="8">
        <v>20</v>
      </c>
      <c r="J276" s="47">
        <f t="shared" si="10"/>
        <v>25.833333333333332</v>
      </c>
      <c r="K276" s="47">
        <f t="shared" si="11"/>
        <v>171.11111111111111</v>
      </c>
    </row>
    <row r="277" spans="1:11" hidden="1">
      <c r="A277" s="47">
        <v>275</v>
      </c>
      <c r="B277" s="9" t="s">
        <v>492</v>
      </c>
      <c r="D277" s="8">
        <v>100</v>
      </c>
      <c r="E277" s="8">
        <v>95</v>
      </c>
      <c r="F277" s="8">
        <v>100</v>
      </c>
      <c r="G277" s="8">
        <v>95</v>
      </c>
      <c r="H277" s="8">
        <v>100</v>
      </c>
      <c r="I277" s="8">
        <v>95</v>
      </c>
      <c r="J277" s="47">
        <f t="shared" si="10"/>
        <v>97.5</v>
      </c>
      <c r="K277" s="47">
        <f t="shared" si="11"/>
        <v>680.55555555555566</v>
      </c>
    </row>
    <row r="278" spans="1:11" hidden="1">
      <c r="A278" s="47">
        <v>276</v>
      </c>
      <c r="B278" s="9" t="s">
        <v>493</v>
      </c>
      <c r="D278" s="8">
        <v>85</v>
      </c>
      <c r="E278" s="8">
        <v>100</v>
      </c>
      <c r="F278" s="8">
        <v>100</v>
      </c>
      <c r="G278" s="8">
        <v>100</v>
      </c>
      <c r="H278" s="8">
        <v>95</v>
      </c>
      <c r="I278" s="8">
        <v>100</v>
      </c>
      <c r="J278" s="47">
        <f t="shared" si="10"/>
        <v>96.666666666666671</v>
      </c>
      <c r="K278" s="47">
        <f t="shared" si="11"/>
        <v>672.77777777777783</v>
      </c>
    </row>
    <row r="279" spans="1:11">
      <c r="A279" s="47">
        <v>277</v>
      </c>
      <c r="B279" s="9" t="s">
        <v>494</v>
      </c>
      <c r="D279" s="8">
        <v>100</v>
      </c>
      <c r="E279" s="8">
        <v>100</v>
      </c>
      <c r="F279" s="8">
        <v>95</v>
      </c>
      <c r="G279" s="8">
        <v>100</v>
      </c>
      <c r="H279" s="8">
        <v>95</v>
      </c>
      <c r="I279" s="8">
        <v>100</v>
      </c>
      <c r="J279" s="47">
        <f t="shared" si="10"/>
        <v>98.333333333333329</v>
      </c>
      <c r="K279" s="47">
        <f t="shared" si="11"/>
        <v>692.22222222222217</v>
      </c>
    </row>
    <row r="280" spans="1:11" hidden="1">
      <c r="A280" s="47">
        <v>278</v>
      </c>
      <c r="B280" s="9" t="s">
        <v>495</v>
      </c>
      <c r="D280" s="8">
        <v>90</v>
      </c>
      <c r="E280" s="8">
        <v>75</v>
      </c>
      <c r="F280" s="8">
        <v>95</v>
      </c>
      <c r="G280" s="8">
        <v>65</v>
      </c>
      <c r="H280" s="8">
        <v>90</v>
      </c>
      <c r="I280" s="8">
        <v>85</v>
      </c>
      <c r="J280" s="47">
        <f t="shared" si="10"/>
        <v>83.333333333333329</v>
      </c>
      <c r="K280" s="47">
        <f t="shared" si="11"/>
        <v>583.33333333333326</v>
      </c>
    </row>
    <row r="281" spans="1:11" hidden="1">
      <c r="A281" s="47">
        <v>279</v>
      </c>
      <c r="B281" s="9" t="s">
        <v>496</v>
      </c>
      <c r="D281" s="8">
        <v>100</v>
      </c>
      <c r="E281" s="8">
        <v>100</v>
      </c>
      <c r="F281" s="8">
        <v>100</v>
      </c>
      <c r="G281" s="8">
        <v>95</v>
      </c>
      <c r="H281" s="8">
        <v>95</v>
      </c>
      <c r="I281" s="8">
        <v>95</v>
      </c>
      <c r="J281" s="47">
        <f t="shared" si="10"/>
        <v>97.5</v>
      </c>
      <c r="K281" s="47">
        <f t="shared" si="11"/>
        <v>684.44444444444446</v>
      </c>
    </row>
    <row r="282" spans="1:11" hidden="1">
      <c r="A282" s="47">
        <v>280</v>
      </c>
      <c r="B282" s="9" t="s">
        <v>497</v>
      </c>
      <c r="D282" s="8">
        <v>95</v>
      </c>
      <c r="E282" s="8">
        <v>100</v>
      </c>
      <c r="F282" s="8">
        <v>95</v>
      </c>
      <c r="G282" s="8">
        <v>85</v>
      </c>
      <c r="H282" s="8">
        <v>90</v>
      </c>
      <c r="I282" s="8">
        <v>90</v>
      </c>
      <c r="J282" s="47">
        <f t="shared" si="10"/>
        <v>92.5</v>
      </c>
      <c r="K282" s="47">
        <f t="shared" si="11"/>
        <v>653.33333333333326</v>
      </c>
    </row>
    <row r="283" spans="1:11" hidden="1">
      <c r="A283" s="47">
        <v>281</v>
      </c>
      <c r="B283" s="9" t="s">
        <v>498</v>
      </c>
      <c r="D283" s="8">
        <v>90</v>
      </c>
      <c r="E283" s="8">
        <v>100</v>
      </c>
      <c r="F283" s="8">
        <v>80</v>
      </c>
      <c r="G283" s="8">
        <v>95</v>
      </c>
      <c r="H283" s="8">
        <v>90</v>
      </c>
      <c r="I283" s="8">
        <v>85</v>
      </c>
      <c r="J283" s="47">
        <f t="shared" si="10"/>
        <v>90</v>
      </c>
      <c r="K283" s="47">
        <f t="shared" si="11"/>
        <v>633.88888888888891</v>
      </c>
    </row>
    <row r="284" spans="1:11" hidden="1">
      <c r="A284" s="47">
        <v>282</v>
      </c>
      <c r="B284" s="9" t="s">
        <v>499</v>
      </c>
      <c r="D284" s="8">
        <v>100</v>
      </c>
      <c r="E284" s="8">
        <v>60</v>
      </c>
      <c r="F284" s="8">
        <v>95</v>
      </c>
      <c r="G284" s="8">
        <v>95</v>
      </c>
      <c r="H284" s="8">
        <v>95</v>
      </c>
      <c r="I284" s="8">
        <v>90</v>
      </c>
      <c r="J284" s="47">
        <f t="shared" si="10"/>
        <v>89.166666666666671</v>
      </c>
      <c r="K284" s="47">
        <f t="shared" si="11"/>
        <v>610.55555555555554</v>
      </c>
    </row>
    <row r="285" spans="1:11" hidden="1">
      <c r="A285" s="47">
        <v>283</v>
      </c>
      <c r="B285" s="9" t="s">
        <v>500</v>
      </c>
      <c r="D285" s="8">
        <v>100</v>
      </c>
      <c r="E285" s="8">
        <v>55</v>
      </c>
      <c r="F285" s="8">
        <v>85</v>
      </c>
      <c r="G285" s="8">
        <v>85</v>
      </c>
      <c r="H285" s="8">
        <v>95</v>
      </c>
      <c r="I285" s="8">
        <v>60</v>
      </c>
      <c r="J285" s="47">
        <f t="shared" si="10"/>
        <v>80</v>
      </c>
      <c r="K285" s="47">
        <f t="shared" si="11"/>
        <v>540.55555555555554</v>
      </c>
    </row>
    <row r="286" spans="1:11" hidden="1">
      <c r="A286" s="47">
        <v>284</v>
      </c>
      <c r="B286" s="9" t="s">
        <v>501</v>
      </c>
      <c r="D286" s="8">
        <v>85</v>
      </c>
      <c r="E286" s="8">
        <v>80</v>
      </c>
      <c r="F286" s="8">
        <v>85</v>
      </c>
      <c r="G286" s="8">
        <v>65</v>
      </c>
      <c r="H286" s="8">
        <v>80</v>
      </c>
      <c r="I286" s="8">
        <v>90</v>
      </c>
      <c r="J286" s="47">
        <f t="shared" si="10"/>
        <v>80.833333333333329</v>
      </c>
      <c r="K286" s="47">
        <f t="shared" si="11"/>
        <v>575.55555555555566</v>
      </c>
    </row>
    <row r="287" spans="1:11" hidden="1">
      <c r="A287" s="47">
        <v>285</v>
      </c>
      <c r="B287" s="9" t="s">
        <v>502</v>
      </c>
      <c r="D287" s="8">
        <v>95</v>
      </c>
      <c r="E287" s="8">
        <v>95</v>
      </c>
      <c r="F287" s="8">
        <v>85</v>
      </c>
      <c r="G287" s="8">
        <v>55</v>
      </c>
      <c r="H287" s="8">
        <v>90</v>
      </c>
      <c r="I287" s="8">
        <v>100</v>
      </c>
      <c r="J287" s="47">
        <f t="shared" si="10"/>
        <v>86.666666666666671</v>
      </c>
      <c r="K287" s="47">
        <f t="shared" si="11"/>
        <v>630</v>
      </c>
    </row>
    <row r="288" spans="1:11" hidden="1">
      <c r="A288" s="47">
        <v>286</v>
      </c>
      <c r="B288" s="9" t="s">
        <v>503</v>
      </c>
      <c r="D288" s="8">
        <v>75</v>
      </c>
      <c r="E288" s="8">
        <v>35</v>
      </c>
      <c r="F288" s="8">
        <v>70</v>
      </c>
      <c r="G288" s="8">
        <v>60</v>
      </c>
      <c r="H288" s="8">
        <v>90</v>
      </c>
      <c r="I288" s="8">
        <v>80</v>
      </c>
      <c r="J288" s="47">
        <f t="shared" si="10"/>
        <v>68.333333333333329</v>
      </c>
      <c r="K288" s="47">
        <f t="shared" si="11"/>
        <v>466.66666666666674</v>
      </c>
    </row>
    <row r="289" spans="1:11" hidden="1">
      <c r="A289" s="47">
        <v>287</v>
      </c>
      <c r="B289" s="9" t="s">
        <v>504</v>
      </c>
      <c r="D289" s="8">
        <v>100</v>
      </c>
      <c r="E289" s="8">
        <v>95</v>
      </c>
      <c r="F289" s="8">
        <v>100</v>
      </c>
      <c r="G289" s="8">
        <v>100</v>
      </c>
      <c r="H289" s="8">
        <v>95</v>
      </c>
      <c r="I289" s="8">
        <v>100</v>
      </c>
      <c r="J289" s="47">
        <f t="shared" si="10"/>
        <v>98.333333333333329</v>
      </c>
      <c r="K289" s="47">
        <f t="shared" si="11"/>
        <v>688.33333333333326</v>
      </c>
    </row>
    <row r="290" spans="1:11" hidden="1">
      <c r="A290" s="47">
        <v>288</v>
      </c>
      <c r="B290" s="9" t="s">
        <v>505</v>
      </c>
      <c r="D290" s="8">
        <v>45</v>
      </c>
      <c r="E290" s="8">
        <v>50</v>
      </c>
      <c r="F290" s="8">
        <v>40</v>
      </c>
      <c r="G290" s="8">
        <v>75</v>
      </c>
      <c r="H290" s="8">
        <v>30</v>
      </c>
      <c r="I290" s="8">
        <v>35</v>
      </c>
      <c r="J290" s="47">
        <f t="shared" si="10"/>
        <v>45.833333333333336</v>
      </c>
      <c r="K290" s="47">
        <f t="shared" si="11"/>
        <v>315</v>
      </c>
    </row>
    <row r="291" spans="1:11" hidden="1">
      <c r="A291" s="47">
        <v>289</v>
      </c>
      <c r="B291" s="9" t="s">
        <v>506</v>
      </c>
      <c r="D291" s="8">
        <v>100</v>
      </c>
      <c r="E291" s="8">
        <v>100</v>
      </c>
      <c r="F291" s="8">
        <v>95</v>
      </c>
      <c r="G291" s="8">
        <v>100</v>
      </c>
      <c r="H291" s="8">
        <v>100</v>
      </c>
      <c r="I291" s="8">
        <v>100</v>
      </c>
      <c r="J291" s="47">
        <f t="shared" si="10"/>
        <v>99.166666666666671</v>
      </c>
      <c r="K291" s="47">
        <f t="shared" si="11"/>
        <v>696.11111111111109</v>
      </c>
    </row>
    <row r="292" spans="1:11" hidden="1">
      <c r="A292" s="47">
        <v>290</v>
      </c>
      <c r="B292" s="9" t="s">
        <v>507</v>
      </c>
      <c r="D292" s="8">
        <v>90</v>
      </c>
      <c r="E292" s="8">
        <v>70</v>
      </c>
      <c r="F292" s="8">
        <v>100</v>
      </c>
      <c r="G292" s="8">
        <v>85</v>
      </c>
      <c r="H292" s="8">
        <v>85</v>
      </c>
      <c r="I292" s="8">
        <v>80</v>
      </c>
      <c r="J292" s="47">
        <f t="shared" si="10"/>
        <v>85</v>
      </c>
      <c r="K292" s="47">
        <f t="shared" si="11"/>
        <v>583.33333333333326</v>
      </c>
    </row>
    <row r="293" spans="1:11" hidden="1">
      <c r="A293" s="47">
        <v>291</v>
      </c>
      <c r="B293" s="9" t="s">
        <v>508</v>
      </c>
      <c r="D293" s="8">
        <v>95</v>
      </c>
      <c r="E293" s="8">
        <v>75</v>
      </c>
      <c r="F293" s="8">
        <v>95</v>
      </c>
      <c r="G293" s="8">
        <v>85</v>
      </c>
      <c r="H293" s="8">
        <v>95</v>
      </c>
      <c r="I293" s="8">
        <v>90</v>
      </c>
      <c r="J293" s="47">
        <f t="shared" si="10"/>
        <v>89.166666666666671</v>
      </c>
      <c r="K293" s="47">
        <f t="shared" si="11"/>
        <v>618.33333333333326</v>
      </c>
    </row>
    <row r="294" spans="1:11" hidden="1">
      <c r="A294" s="47">
        <v>292</v>
      </c>
      <c r="B294" s="9" t="s">
        <v>509</v>
      </c>
      <c r="D294" s="8">
        <v>50</v>
      </c>
      <c r="E294" s="8">
        <v>30</v>
      </c>
      <c r="F294" s="8">
        <v>30</v>
      </c>
      <c r="G294" s="8">
        <v>45</v>
      </c>
      <c r="H294" s="8">
        <v>45</v>
      </c>
      <c r="I294" s="8">
        <v>50</v>
      </c>
      <c r="J294" s="47">
        <f t="shared" si="10"/>
        <v>41.666666666666664</v>
      </c>
      <c r="K294" s="47">
        <f t="shared" si="11"/>
        <v>295.55555555555554</v>
      </c>
    </row>
    <row r="295" spans="1:11" hidden="1">
      <c r="A295" s="47">
        <v>293</v>
      </c>
      <c r="B295" s="9" t="s">
        <v>510</v>
      </c>
      <c r="D295" s="8">
        <v>90</v>
      </c>
      <c r="E295" s="8">
        <v>70</v>
      </c>
      <c r="F295" s="8">
        <v>90</v>
      </c>
      <c r="G295" s="8">
        <v>60</v>
      </c>
      <c r="H295" s="8">
        <v>90</v>
      </c>
      <c r="I295" s="8">
        <v>95</v>
      </c>
      <c r="J295" s="47">
        <f t="shared" si="10"/>
        <v>82.5</v>
      </c>
      <c r="K295" s="47">
        <f t="shared" si="11"/>
        <v>583.33333333333326</v>
      </c>
    </row>
    <row r="296" spans="1:11" hidden="1">
      <c r="A296" s="47">
        <v>294</v>
      </c>
      <c r="B296" s="9" t="s">
        <v>511</v>
      </c>
      <c r="D296" s="8">
        <v>90</v>
      </c>
      <c r="E296" s="8">
        <v>70</v>
      </c>
      <c r="F296" s="8">
        <v>90</v>
      </c>
      <c r="G296" s="8">
        <v>80</v>
      </c>
      <c r="H296" s="8">
        <v>95</v>
      </c>
      <c r="I296" s="8">
        <v>80</v>
      </c>
      <c r="J296" s="47">
        <f t="shared" si="10"/>
        <v>84.166666666666671</v>
      </c>
      <c r="K296" s="47">
        <f t="shared" si="11"/>
        <v>579.44444444444446</v>
      </c>
    </row>
    <row r="297" spans="1:11" hidden="1">
      <c r="A297" s="47">
        <v>295</v>
      </c>
      <c r="B297" s="9" t="s">
        <v>512</v>
      </c>
      <c r="D297" s="8">
        <v>100</v>
      </c>
      <c r="E297" s="8">
        <v>90</v>
      </c>
      <c r="F297" s="8">
        <v>90</v>
      </c>
      <c r="G297" s="8">
        <v>70</v>
      </c>
      <c r="H297" s="8">
        <v>95</v>
      </c>
      <c r="I297" s="8">
        <v>95</v>
      </c>
      <c r="J297" s="47">
        <f t="shared" si="10"/>
        <v>90</v>
      </c>
      <c r="K297" s="47">
        <f t="shared" si="11"/>
        <v>641.66666666666674</v>
      </c>
    </row>
    <row r="298" spans="1:11" hidden="1">
      <c r="A298" s="47">
        <v>296</v>
      </c>
      <c r="B298" s="9" t="s">
        <v>513</v>
      </c>
      <c r="D298" s="8">
        <v>85</v>
      </c>
      <c r="E298" s="8">
        <v>90</v>
      </c>
      <c r="F298" s="8">
        <v>100</v>
      </c>
      <c r="G298" s="8">
        <v>60</v>
      </c>
      <c r="H298" s="8">
        <v>100</v>
      </c>
      <c r="I298" s="8">
        <v>85</v>
      </c>
      <c r="J298" s="47">
        <f t="shared" si="10"/>
        <v>86.666666666666671</v>
      </c>
      <c r="K298" s="47">
        <f t="shared" si="11"/>
        <v>606.66666666666674</v>
      </c>
    </row>
    <row r="299" spans="1:11" hidden="1">
      <c r="A299" s="47">
        <v>297</v>
      </c>
      <c r="B299" s="9" t="s">
        <v>514</v>
      </c>
      <c r="D299" s="8">
        <v>100</v>
      </c>
      <c r="E299" s="8">
        <v>95</v>
      </c>
      <c r="F299" s="8">
        <v>100</v>
      </c>
      <c r="G299" s="8">
        <v>100</v>
      </c>
      <c r="H299" s="8">
        <v>100</v>
      </c>
      <c r="I299" s="8">
        <v>95</v>
      </c>
      <c r="J299" s="47">
        <f t="shared" si="10"/>
        <v>98.333333333333329</v>
      </c>
      <c r="K299" s="47">
        <f t="shared" si="11"/>
        <v>684.44444444444446</v>
      </c>
    </row>
    <row r="300" spans="1:11" hidden="1">
      <c r="A300" s="47">
        <v>298</v>
      </c>
      <c r="B300" s="9" t="s">
        <v>515</v>
      </c>
      <c r="D300" s="8">
        <v>95</v>
      </c>
      <c r="E300" s="8">
        <v>95</v>
      </c>
      <c r="F300" s="8">
        <v>100</v>
      </c>
      <c r="G300" s="8">
        <v>80</v>
      </c>
      <c r="H300" s="8">
        <v>100</v>
      </c>
      <c r="I300" s="8">
        <v>95</v>
      </c>
      <c r="J300" s="47">
        <f t="shared" si="10"/>
        <v>94.166666666666671</v>
      </c>
      <c r="K300" s="47">
        <f t="shared" si="11"/>
        <v>661.11111111111109</v>
      </c>
    </row>
    <row r="301" spans="1:11" hidden="1">
      <c r="A301" s="47">
        <v>299</v>
      </c>
      <c r="B301" s="9" t="s">
        <v>516</v>
      </c>
      <c r="D301" s="8">
        <v>90</v>
      </c>
      <c r="E301" s="8">
        <v>35</v>
      </c>
      <c r="F301" s="8">
        <v>85</v>
      </c>
      <c r="G301" s="8">
        <v>60</v>
      </c>
      <c r="H301" s="8">
        <v>100</v>
      </c>
      <c r="I301" s="8">
        <v>75</v>
      </c>
      <c r="J301" s="47">
        <f t="shared" si="10"/>
        <v>74.166666666666671</v>
      </c>
      <c r="K301" s="47">
        <f t="shared" si="11"/>
        <v>501.66666666666669</v>
      </c>
    </row>
    <row r="302" spans="1:11" hidden="1">
      <c r="A302" s="47">
        <v>300</v>
      </c>
      <c r="B302" s="9" t="s">
        <v>517</v>
      </c>
      <c r="D302" s="8">
        <v>100</v>
      </c>
      <c r="E302" s="8">
        <v>80</v>
      </c>
      <c r="F302" s="8">
        <v>100</v>
      </c>
      <c r="G302" s="8">
        <v>80</v>
      </c>
      <c r="H302" s="8">
        <v>95</v>
      </c>
      <c r="I302" s="8">
        <v>100</v>
      </c>
      <c r="J302" s="47">
        <f t="shared" si="10"/>
        <v>92.5</v>
      </c>
      <c r="K302" s="47">
        <f t="shared" si="11"/>
        <v>649.44444444444434</v>
      </c>
    </row>
    <row r="303" spans="1:11" hidden="1">
      <c r="A303" s="47">
        <v>301</v>
      </c>
      <c r="B303" s="9" t="s">
        <v>518</v>
      </c>
      <c r="D303" s="8">
        <v>100</v>
      </c>
      <c r="E303" s="8">
        <v>90</v>
      </c>
      <c r="F303" s="8">
        <v>100</v>
      </c>
      <c r="G303" s="8">
        <v>85</v>
      </c>
      <c r="H303" s="8">
        <v>100</v>
      </c>
      <c r="I303" s="8">
        <v>90</v>
      </c>
      <c r="J303" s="47">
        <f t="shared" si="10"/>
        <v>94.166666666666671</v>
      </c>
      <c r="K303" s="47">
        <f t="shared" si="11"/>
        <v>657.22222222222217</v>
      </c>
    </row>
    <row r="304" spans="1:11" hidden="1">
      <c r="A304" s="47">
        <v>302</v>
      </c>
      <c r="B304" s="9" t="s">
        <v>519</v>
      </c>
      <c r="D304" s="8">
        <v>65</v>
      </c>
      <c r="E304" s="8">
        <v>60</v>
      </c>
      <c r="F304" s="8">
        <v>30</v>
      </c>
      <c r="G304" s="8">
        <v>60</v>
      </c>
      <c r="H304" s="8">
        <v>70</v>
      </c>
      <c r="I304" s="8">
        <v>45</v>
      </c>
      <c r="J304" s="47">
        <f t="shared" si="10"/>
        <v>55</v>
      </c>
      <c r="K304" s="47">
        <f t="shared" si="11"/>
        <v>388.88888888888891</v>
      </c>
    </row>
    <row r="305" spans="4:11" hidden="1">
      <c r="D305">
        <f>SUM(D3:D304)/302</f>
        <v>69.337748344370866</v>
      </c>
      <c r="E305" s="47">
        <f t="shared" ref="E305:K305" si="12">SUM(E3:E304)/302</f>
        <v>54.602649006622514</v>
      </c>
      <c r="F305" s="47">
        <f t="shared" si="12"/>
        <v>70.215231788079464</v>
      </c>
      <c r="G305" s="47">
        <f t="shared" si="12"/>
        <v>58.609271523178805</v>
      </c>
      <c r="H305" s="47">
        <f t="shared" si="12"/>
        <v>76.158940397350989</v>
      </c>
      <c r="I305" s="47">
        <f t="shared" si="12"/>
        <v>63.658940397350996</v>
      </c>
      <c r="J305" s="47">
        <f t="shared" si="12"/>
        <v>65.4304635761589</v>
      </c>
      <c r="K305" s="47">
        <f t="shared" si="12"/>
        <v>451.25275938189839</v>
      </c>
    </row>
  </sheetData>
  <autoFilter ref="A2:K305">
    <filterColumn colId="10">
      <filters>
        <filter val="692,2222222"/>
      </filters>
    </filterColumn>
  </autoFilter>
  <sortState ref="A3:K301">
    <sortCondition descending="1" ref="K1"/>
  </sortState>
  <pageMargins left="0.7" right="0.7" top="0.75" bottom="0.75" header="0.3" footer="0.3"/>
  <pageSetup paperSize="0" orientation="portrait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workbookViewId="0">
      <selection activeCell="D22" sqref="D22:K2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1805</v>
      </c>
      <c r="D3" s="8">
        <v>85</v>
      </c>
      <c r="E3" s="8">
        <v>50</v>
      </c>
      <c r="F3" s="8">
        <v>95</v>
      </c>
      <c r="G3" s="8">
        <v>55</v>
      </c>
      <c r="H3" s="8">
        <v>85</v>
      </c>
      <c r="I3" s="8">
        <v>95</v>
      </c>
      <c r="J3">
        <f t="shared" ref="J3:J34" si="0">SUM(D3:I3)/6</f>
        <v>77.5</v>
      </c>
      <c r="K3">
        <f t="shared" ref="K3:K34" si="1">SUM((( (D3*4+E3*4+F3*2+G3*2+H3*2+I3*4)/18)/100)*700)</f>
        <v>540.55555555555554</v>
      </c>
    </row>
    <row r="4" spans="1:11">
      <c r="A4">
        <v>2</v>
      </c>
      <c r="B4" s="9" t="s">
        <v>1806</v>
      </c>
      <c r="D4" s="8">
        <v>30</v>
      </c>
      <c r="E4" s="8">
        <v>45</v>
      </c>
      <c r="F4" s="8">
        <v>25</v>
      </c>
      <c r="G4" s="8">
        <v>20</v>
      </c>
      <c r="H4" s="8">
        <v>20</v>
      </c>
      <c r="I4" s="8">
        <v>25</v>
      </c>
      <c r="J4" s="47">
        <f t="shared" ref="J4:J21" si="2">SUM(D4:I4)/6</f>
        <v>27.5</v>
      </c>
      <c r="K4" s="47">
        <f t="shared" ref="K4:K21" si="3">SUM((( (D4*4+E4*4+F4*2+G4*2+H4*2+I4*4)/18)/100)*700)</f>
        <v>206.11111111111111</v>
      </c>
    </row>
    <row r="5" spans="1:11">
      <c r="A5" s="47">
        <v>3</v>
      </c>
      <c r="B5" s="9" t="s">
        <v>1807</v>
      </c>
      <c r="D5" s="8">
        <v>70</v>
      </c>
      <c r="E5" s="8">
        <v>65</v>
      </c>
      <c r="F5" s="8">
        <v>80</v>
      </c>
      <c r="G5" s="8">
        <v>70</v>
      </c>
      <c r="H5" s="8">
        <v>85</v>
      </c>
      <c r="I5" s="8">
        <v>85</v>
      </c>
      <c r="J5" s="47">
        <f t="shared" si="2"/>
        <v>75.833333333333329</v>
      </c>
      <c r="K5" s="47">
        <f t="shared" si="3"/>
        <v>525</v>
      </c>
    </row>
    <row r="6" spans="1:11">
      <c r="A6" s="47">
        <v>4</v>
      </c>
      <c r="B6" s="9" t="s">
        <v>1808</v>
      </c>
      <c r="D6" s="8">
        <v>60</v>
      </c>
      <c r="E6" s="8">
        <v>30</v>
      </c>
      <c r="F6" s="8">
        <v>55</v>
      </c>
      <c r="G6" s="8">
        <v>35</v>
      </c>
      <c r="H6" s="8">
        <v>45</v>
      </c>
      <c r="I6" s="8">
        <v>35</v>
      </c>
      <c r="J6" s="47">
        <f t="shared" si="2"/>
        <v>43.333333333333336</v>
      </c>
      <c r="K6" s="47">
        <f t="shared" si="3"/>
        <v>299.44444444444446</v>
      </c>
    </row>
    <row r="7" spans="1:11">
      <c r="A7" s="47">
        <v>5</v>
      </c>
      <c r="B7" s="9" t="s">
        <v>1809</v>
      </c>
      <c r="D7" s="8">
        <v>85</v>
      </c>
      <c r="E7" s="8">
        <v>45</v>
      </c>
      <c r="F7" s="8">
        <v>75</v>
      </c>
      <c r="G7" s="8">
        <v>35</v>
      </c>
      <c r="H7" s="8">
        <v>75</v>
      </c>
      <c r="I7" s="8">
        <v>45</v>
      </c>
      <c r="J7" s="47">
        <f t="shared" si="2"/>
        <v>60</v>
      </c>
      <c r="K7" s="47">
        <f t="shared" si="3"/>
        <v>416.11111111111109</v>
      </c>
    </row>
    <row r="8" spans="1:11">
      <c r="A8" s="47">
        <v>6</v>
      </c>
      <c r="B8" s="9" t="s">
        <v>1810</v>
      </c>
      <c r="D8" s="8">
        <v>25</v>
      </c>
      <c r="E8" s="8">
        <v>40</v>
      </c>
      <c r="F8" s="8">
        <v>60</v>
      </c>
      <c r="G8" s="8">
        <v>15</v>
      </c>
      <c r="H8" s="8">
        <v>40</v>
      </c>
      <c r="I8" s="8">
        <v>50</v>
      </c>
      <c r="J8" s="47">
        <f t="shared" si="2"/>
        <v>38.333333333333336</v>
      </c>
      <c r="K8" s="47">
        <f t="shared" si="3"/>
        <v>268.33333333333337</v>
      </c>
    </row>
    <row r="9" spans="1:11">
      <c r="A9" s="47">
        <v>7</v>
      </c>
      <c r="B9" s="9" t="s">
        <v>1811</v>
      </c>
      <c r="D9" s="8">
        <v>75</v>
      </c>
      <c r="E9" s="8">
        <v>30</v>
      </c>
      <c r="F9" s="8">
        <v>75</v>
      </c>
      <c r="G9" s="8">
        <v>65</v>
      </c>
      <c r="H9" s="8">
        <v>85</v>
      </c>
      <c r="I9" s="8">
        <v>50</v>
      </c>
      <c r="J9" s="47">
        <f t="shared" si="2"/>
        <v>63.333333333333336</v>
      </c>
      <c r="K9" s="47">
        <f t="shared" si="3"/>
        <v>416.11111111111109</v>
      </c>
    </row>
    <row r="10" spans="1:11">
      <c r="A10" s="47">
        <v>8</v>
      </c>
      <c r="B10" s="9" t="s">
        <v>1812</v>
      </c>
      <c r="D10" s="8">
        <v>95</v>
      </c>
      <c r="E10" s="8">
        <v>80</v>
      </c>
      <c r="F10" s="8">
        <v>95</v>
      </c>
      <c r="G10" s="8">
        <v>85</v>
      </c>
      <c r="H10" s="8">
        <v>90</v>
      </c>
      <c r="I10" s="8">
        <v>100</v>
      </c>
      <c r="J10" s="47">
        <f t="shared" si="2"/>
        <v>90.833333333333329</v>
      </c>
      <c r="K10" s="47">
        <f t="shared" si="3"/>
        <v>637.77777777777771</v>
      </c>
    </row>
    <row r="11" spans="1:11">
      <c r="A11" s="47">
        <v>9</v>
      </c>
      <c r="B11" s="9" t="s">
        <v>1813</v>
      </c>
      <c r="D11" s="8">
        <v>30</v>
      </c>
      <c r="E11" s="8">
        <v>15</v>
      </c>
      <c r="F11" s="8">
        <v>45</v>
      </c>
      <c r="G11" s="8">
        <v>35</v>
      </c>
      <c r="H11" s="8">
        <v>65</v>
      </c>
      <c r="I11" s="8">
        <v>50</v>
      </c>
      <c r="J11" s="47">
        <f t="shared" si="2"/>
        <v>40</v>
      </c>
      <c r="K11" s="47">
        <f t="shared" si="3"/>
        <v>260.55555555555554</v>
      </c>
    </row>
    <row r="12" spans="1:11">
      <c r="A12" s="47">
        <v>10</v>
      </c>
      <c r="B12" s="9" t="s">
        <v>1814</v>
      </c>
      <c r="D12" s="8">
        <v>55</v>
      </c>
      <c r="E12" s="8">
        <v>35</v>
      </c>
      <c r="F12" s="8">
        <v>80</v>
      </c>
      <c r="G12" s="8">
        <v>30</v>
      </c>
      <c r="H12" s="8">
        <v>55</v>
      </c>
      <c r="I12" s="8">
        <v>65</v>
      </c>
      <c r="J12" s="47">
        <f t="shared" si="2"/>
        <v>53.333333333333336</v>
      </c>
      <c r="K12" s="47">
        <f t="shared" si="3"/>
        <v>369.44444444444446</v>
      </c>
    </row>
    <row r="13" spans="1:11">
      <c r="A13" s="47">
        <v>11</v>
      </c>
      <c r="B13" s="9" t="s">
        <v>1815</v>
      </c>
      <c r="D13" s="8">
        <v>85</v>
      </c>
      <c r="E13" s="8">
        <v>65</v>
      </c>
      <c r="F13" s="8">
        <v>95</v>
      </c>
      <c r="G13" s="8">
        <v>90</v>
      </c>
      <c r="H13" s="8">
        <v>95</v>
      </c>
      <c r="I13" s="8">
        <v>85</v>
      </c>
      <c r="J13" s="47">
        <f t="shared" si="2"/>
        <v>85.833333333333329</v>
      </c>
      <c r="K13" s="47">
        <f t="shared" si="3"/>
        <v>583.33333333333326</v>
      </c>
    </row>
    <row r="14" spans="1:11">
      <c r="A14" s="47">
        <v>12</v>
      </c>
      <c r="B14" s="9" t="s">
        <v>1816</v>
      </c>
      <c r="D14" s="8">
        <v>65</v>
      </c>
      <c r="E14" s="8">
        <v>45</v>
      </c>
      <c r="F14" s="8">
        <v>50</v>
      </c>
      <c r="G14" s="8">
        <v>25</v>
      </c>
      <c r="H14" s="8">
        <v>75</v>
      </c>
      <c r="I14" s="8">
        <v>55</v>
      </c>
      <c r="J14" s="47">
        <f t="shared" si="2"/>
        <v>52.5</v>
      </c>
      <c r="K14" s="47">
        <f t="shared" si="3"/>
        <v>373.33333333333331</v>
      </c>
    </row>
    <row r="15" spans="1:11">
      <c r="A15" s="47">
        <v>13</v>
      </c>
      <c r="B15" s="9" t="s">
        <v>1817</v>
      </c>
      <c r="D15" s="8">
        <v>45</v>
      </c>
      <c r="E15" s="8">
        <v>35</v>
      </c>
      <c r="F15" s="8">
        <v>60</v>
      </c>
      <c r="G15" s="8">
        <v>30</v>
      </c>
      <c r="H15" s="8">
        <v>30</v>
      </c>
      <c r="I15" s="8">
        <v>50</v>
      </c>
      <c r="J15" s="47">
        <f t="shared" si="2"/>
        <v>41.666666666666664</v>
      </c>
      <c r="K15" s="47">
        <f t="shared" si="3"/>
        <v>295.55555555555554</v>
      </c>
    </row>
    <row r="16" spans="1:11">
      <c r="A16" s="47">
        <v>14</v>
      </c>
      <c r="B16" s="9" t="s">
        <v>97</v>
      </c>
      <c r="D16" s="8">
        <v>40</v>
      </c>
      <c r="E16" s="8">
        <v>35</v>
      </c>
      <c r="F16" s="8">
        <v>60</v>
      </c>
      <c r="G16" s="8">
        <v>45</v>
      </c>
      <c r="H16" s="8">
        <v>55</v>
      </c>
      <c r="I16" s="8">
        <v>15</v>
      </c>
      <c r="J16" s="47">
        <f t="shared" si="2"/>
        <v>41.666666666666664</v>
      </c>
      <c r="K16" s="47">
        <f t="shared" si="3"/>
        <v>264.44444444444446</v>
      </c>
    </row>
    <row r="17" spans="1:11">
      <c r="A17" s="47">
        <v>15</v>
      </c>
      <c r="B17" s="9" t="s">
        <v>1818</v>
      </c>
      <c r="D17" s="8">
        <v>55</v>
      </c>
      <c r="E17" s="8">
        <v>45</v>
      </c>
      <c r="F17" s="8">
        <v>60</v>
      </c>
      <c r="G17" s="8">
        <v>35</v>
      </c>
      <c r="H17" s="8">
        <v>60</v>
      </c>
      <c r="I17" s="8">
        <v>55</v>
      </c>
      <c r="J17" s="47">
        <f t="shared" si="2"/>
        <v>51.666666666666664</v>
      </c>
      <c r="K17" s="47">
        <f t="shared" si="3"/>
        <v>361.66666666666663</v>
      </c>
    </row>
    <row r="18" spans="1:11">
      <c r="A18" s="47">
        <v>16</v>
      </c>
      <c r="B18" s="9" t="s">
        <v>1819</v>
      </c>
      <c r="D18" s="8">
        <v>25</v>
      </c>
      <c r="E18" s="8">
        <v>20</v>
      </c>
      <c r="F18" s="8">
        <v>30</v>
      </c>
      <c r="G18" s="8">
        <v>35</v>
      </c>
      <c r="H18" s="8">
        <v>40</v>
      </c>
      <c r="I18" s="8">
        <v>20</v>
      </c>
      <c r="J18" s="47">
        <f t="shared" si="2"/>
        <v>28.333333333333332</v>
      </c>
      <c r="K18" s="47">
        <f t="shared" si="3"/>
        <v>182.7777777777778</v>
      </c>
    </row>
    <row r="19" spans="1:11">
      <c r="A19" s="47">
        <v>17</v>
      </c>
      <c r="B19" s="9" t="s">
        <v>1820</v>
      </c>
      <c r="D19" s="8">
        <v>50</v>
      </c>
      <c r="E19" s="8">
        <v>25</v>
      </c>
      <c r="F19" s="8">
        <v>80</v>
      </c>
      <c r="G19" s="8">
        <v>35</v>
      </c>
      <c r="H19" s="8">
        <v>80</v>
      </c>
      <c r="I19" s="8">
        <v>50</v>
      </c>
      <c r="J19" s="47">
        <f t="shared" si="2"/>
        <v>53.333333333333336</v>
      </c>
      <c r="K19" s="47">
        <f t="shared" si="3"/>
        <v>346.11111111111109</v>
      </c>
    </row>
    <row r="20" spans="1:11">
      <c r="A20" s="47">
        <v>18</v>
      </c>
      <c r="B20" s="9" t="s">
        <v>1821</v>
      </c>
      <c r="D20" s="8">
        <v>40</v>
      </c>
      <c r="E20" s="8">
        <v>25</v>
      </c>
      <c r="F20" s="8">
        <v>45</v>
      </c>
      <c r="G20" s="8">
        <v>35</v>
      </c>
      <c r="H20" s="8">
        <v>35</v>
      </c>
      <c r="I20" s="8">
        <v>15</v>
      </c>
      <c r="J20" s="47">
        <f t="shared" si="2"/>
        <v>32.5</v>
      </c>
      <c r="K20" s="47">
        <f t="shared" si="3"/>
        <v>213.88888888888891</v>
      </c>
    </row>
    <row r="21" spans="1:11">
      <c r="A21" s="47">
        <v>19</v>
      </c>
      <c r="B21" s="9" t="s">
        <v>1822</v>
      </c>
      <c r="D21" s="8">
        <v>85</v>
      </c>
      <c r="E21" s="8">
        <v>45</v>
      </c>
      <c r="F21" s="8">
        <v>75</v>
      </c>
      <c r="G21" s="8">
        <v>75</v>
      </c>
      <c r="H21" s="8">
        <v>85</v>
      </c>
      <c r="I21" s="8">
        <v>75</v>
      </c>
      <c r="J21" s="47">
        <f t="shared" si="2"/>
        <v>73.333333333333329</v>
      </c>
      <c r="K21" s="47">
        <f t="shared" si="3"/>
        <v>501.66666666666669</v>
      </c>
    </row>
    <row r="22" spans="1:11">
      <c r="A22">
        <v>20</v>
      </c>
      <c r="B22" s="7"/>
      <c r="D22" s="52">
        <f>SUM(D3:D21)/19</f>
        <v>57.89473684210526</v>
      </c>
      <c r="E22" s="52">
        <f t="shared" ref="E22:K22" si="4">SUM(E3:E21)/19</f>
        <v>40.789473684210527</v>
      </c>
      <c r="F22" s="52">
        <f t="shared" si="4"/>
        <v>65.263157894736835</v>
      </c>
      <c r="G22" s="52">
        <f t="shared" si="4"/>
        <v>44.736842105263158</v>
      </c>
      <c r="H22" s="52">
        <f t="shared" si="4"/>
        <v>63.157894736842103</v>
      </c>
      <c r="I22" s="52">
        <f t="shared" si="4"/>
        <v>53.684210526315788</v>
      </c>
      <c r="J22" s="52">
        <f t="shared" si="4"/>
        <v>54.254385964912274</v>
      </c>
      <c r="K22" s="52">
        <f t="shared" si="4"/>
        <v>371.69590643274853</v>
      </c>
    </row>
    <row r="23" spans="1:11">
      <c r="A23">
        <v>21</v>
      </c>
      <c r="B23" s="7"/>
      <c r="D23" s="6"/>
      <c r="E23" s="5"/>
      <c r="F23" s="4"/>
      <c r="G23" s="3"/>
      <c r="H23" s="2"/>
      <c r="I23" s="1"/>
      <c r="J23">
        <f t="shared" si="0"/>
        <v>0</v>
      </c>
      <c r="K23">
        <f t="shared" si="1"/>
        <v>0</v>
      </c>
    </row>
    <row r="24" spans="1:11">
      <c r="A24">
        <v>22</v>
      </c>
      <c r="B24" s="7"/>
      <c r="D24" s="6"/>
      <c r="E24" s="5"/>
      <c r="F24" s="4"/>
      <c r="G24" s="3"/>
      <c r="H24" s="2"/>
      <c r="I24" s="1"/>
      <c r="J24">
        <f t="shared" si="0"/>
        <v>0</v>
      </c>
      <c r="K24">
        <f t="shared" si="1"/>
        <v>0</v>
      </c>
    </row>
    <row r="25" spans="1:11">
      <c r="A25">
        <v>23</v>
      </c>
      <c r="B25" s="7"/>
      <c r="D25" s="6"/>
      <c r="E25" s="5"/>
      <c r="F25" s="4"/>
      <c r="G25" s="3"/>
      <c r="H25" s="2"/>
      <c r="I25" s="1"/>
      <c r="J25">
        <f t="shared" si="0"/>
        <v>0</v>
      </c>
      <c r="K25">
        <f t="shared" si="1"/>
        <v>0</v>
      </c>
    </row>
    <row r="26" spans="1:11">
      <c r="A26">
        <v>24</v>
      </c>
      <c r="B26" s="7"/>
      <c r="D26" s="6"/>
      <c r="E26" s="5"/>
      <c r="F26" s="4"/>
      <c r="G26" s="3"/>
      <c r="H26" s="2"/>
      <c r="I26" s="1"/>
      <c r="J26">
        <f t="shared" si="0"/>
        <v>0</v>
      </c>
      <c r="K26">
        <f t="shared" si="1"/>
        <v>0</v>
      </c>
    </row>
    <row r="27" spans="1:11">
      <c r="A27">
        <v>25</v>
      </c>
      <c r="B27" s="7"/>
      <c r="D27" s="6"/>
      <c r="E27" s="5"/>
      <c r="F27" s="4"/>
      <c r="G27" s="3"/>
      <c r="H27" s="2"/>
      <c r="I27" s="1"/>
      <c r="J27">
        <f t="shared" si="0"/>
        <v>0</v>
      </c>
      <c r="K27">
        <f t="shared" si="1"/>
        <v>0</v>
      </c>
    </row>
    <row r="28" spans="1:11">
      <c r="A28">
        <v>26</v>
      </c>
      <c r="B28" s="7"/>
      <c r="D28" s="6"/>
      <c r="E28" s="5"/>
      <c r="F28" s="4"/>
      <c r="G28" s="3"/>
      <c r="H28" s="2"/>
      <c r="I28" s="1"/>
      <c r="J28">
        <f t="shared" si="0"/>
        <v>0</v>
      </c>
      <c r="K28">
        <f t="shared" si="1"/>
        <v>0</v>
      </c>
    </row>
    <row r="29" spans="1:11">
      <c r="A29">
        <v>27</v>
      </c>
      <c r="B29" s="7"/>
      <c r="D29" s="6"/>
      <c r="E29" s="5"/>
      <c r="F29" s="4"/>
      <c r="G29" s="3"/>
      <c r="H29" s="2"/>
      <c r="I29" s="1"/>
      <c r="J29">
        <f t="shared" si="0"/>
        <v>0</v>
      </c>
      <c r="K29">
        <f t="shared" si="1"/>
        <v>0</v>
      </c>
    </row>
    <row r="30" spans="1:11">
      <c r="A30">
        <v>28</v>
      </c>
      <c r="B30" s="7"/>
      <c r="D30" s="6"/>
      <c r="E30" s="5"/>
      <c r="F30" s="4"/>
      <c r="G30" s="3"/>
      <c r="H30" s="2"/>
      <c r="I30" s="1"/>
      <c r="J30">
        <f t="shared" si="0"/>
        <v>0</v>
      </c>
      <c r="K30">
        <f t="shared" si="1"/>
        <v>0</v>
      </c>
    </row>
    <row r="31" spans="1:11">
      <c r="A31">
        <v>29</v>
      </c>
      <c r="B31" s="7"/>
      <c r="D31" s="6"/>
      <c r="E31" s="5"/>
      <c r="F31" s="4"/>
      <c r="G31" s="3"/>
      <c r="H31" s="2"/>
      <c r="I31" s="1"/>
      <c r="J31">
        <f t="shared" si="0"/>
        <v>0</v>
      </c>
      <c r="K31">
        <f t="shared" si="1"/>
        <v>0</v>
      </c>
    </row>
    <row r="32" spans="1:11">
      <c r="A32">
        <v>30</v>
      </c>
      <c r="B32" s="9"/>
      <c r="D32" s="8"/>
      <c r="E32" s="8"/>
      <c r="F32" s="8"/>
      <c r="G32" s="8"/>
      <c r="H32" s="8"/>
      <c r="I32" s="8"/>
      <c r="J32">
        <f t="shared" si="0"/>
        <v>0</v>
      </c>
      <c r="K32">
        <f t="shared" si="1"/>
        <v>0</v>
      </c>
    </row>
    <row r="33" spans="1:11">
      <c r="A33">
        <v>31</v>
      </c>
      <c r="B33" s="9"/>
      <c r="D33" s="8"/>
      <c r="E33" s="8"/>
      <c r="F33" s="8"/>
      <c r="G33" s="8"/>
      <c r="H33" s="8"/>
      <c r="I33" s="8"/>
      <c r="J33">
        <f t="shared" si="0"/>
        <v>0</v>
      </c>
      <c r="K33">
        <f t="shared" si="1"/>
        <v>0</v>
      </c>
    </row>
    <row r="34" spans="1:11">
      <c r="A34">
        <v>32</v>
      </c>
      <c r="B34" s="9"/>
      <c r="D34" s="8"/>
      <c r="E34" s="8"/>
      <c r="F34" s="8"/>
      <c r="G34" s="8"/>
      <c r="H34" s="8"/>
      <c r="I34" s="8"/>
      <c r="J34">
        <f t="shared" si="0"/>
        <v>0</v>
      </c>
      <c r="K34">
        <f t="shared" si="1"/>
        <v>0</v>
      </c>
    </row>
    <row r="35" spans="1:11">
      <c r="A35">
        <v>33</v>
      </c>
      <c r="B35" s="9"/>
      <c r="D35" s="8"/>
      <c r="E35" s="8"/>
      <c r="F35" s="8"/>
      <c r="G35" s="8"/>
      <c r="H35" s="8"/>
      <c r="I35" s="8"/>
      <c r="J35">
        <f t="shared" ref="J35:J53" si="5">SUM(D35:I35)/6</f>
        <v>0</v>
      </c>
      <c r="K35">
        <f t="shared" ref="K35:K53" si="6">SUM((( (D35*4+E35*4+F35*2+G35*2+H35*2+I35*4)/18)/100)*700)</f>
        <v>0</v>
      </c>
    </row>
    <row r="36" spans="1:11">
      <c r="A36">
        <v>34</v>
      </c>
      <c r="B36" s="9"/>
      <c r="D36" s="8"/>
      <c r="E36" s="8"/>
      <c r="F36" s="8"/>
      <c r="G36" s="8"/>
      <c r="H36" s="8"/>
      <c r="I36" s="8"/>
      <c r="J36">
        <f t="shared" si="5"/>
        <v>0</v>
      </c>
      <c r="K36">
        <f t="shared" si="6"/>
        <v>0</v>
      </c>
    </row>
    <row r="37" spans="1:11">
      <c r="A37">
        <v>35</v>
      </c>
      <c r="B37" s="9"/>
      <c r="D37" s="8"/>
      <c r="E37" s="8"/>
      <c r="F37" s="8"/>
      <c r="G37" s="8"/>
      <c r="H37" s="8"/>
      <c r="I37" s="8"/>
      <c r="J37">
        <f t="shared" si="5"/>
        <v>0</v>
      </c>
      <c r="K37">
        <f t="shared" si="6"/>
        <v>0</v>
      </c>
    </row>
    <row r="38" spans="1:11">
      <c r="A38">
        <v>36</v>
      </c>
      <c r="B38" s="9"/>
      <c r="D38" s="8"/>
      <c r="E38" s="8"/>
      <c r="F38" s="8"/>
      <c r="G38" s="8"/>
      <c r="H38" s="8"/>
      <c r="I38" s="8"/>
      <c r="J38">
        <f t="shared" si="5"/>
        <v>0</v>
      </c>
      <c r="K38">
        <f t="shared" si="6"/>
        <v>0</v>
      </c>
    </row>
    <row r="39" spans="1:11">
      <c r="A39">
        <v>37</v>
      </c>
      <c r="B39" s="9"/>
      <c r="D39" s="8"/>
      <c r="E39" s="8"/>
      <c r="F39" s="8"/>
      <c r="G39" s="8"/>
      <c r="H39" s="8"/>
      <c r="I39" s="8"/>
      <c r="J39">
        <f t="shared" si="5"/>
        <v>0</v>
      </c>
      <c r="K39">
        <f t="shared" si="6"/>
        <v>0</v>
      </c>
    </row>
    <row r="40" spans="1:11">
      <c r="A40">
        <v>38</v>
      </c>
      <c r="B40" s="9"/>
      <c r="D40" s="8"/>
      <c r="E40" s="8"/>
      <c r="F40" s="8"/>
      <c r="G40" s="8"/>
      <c r="H40" s="8"/>
      <c r="I40" s="8"/>
      <c r="J40">
        <f t="shared" si="5"/>
        <v>0</v>
      </c>
      <c r="K40">
        <f t="shared" si="6"/>
        <v>0</v>
      </c>
    </row>
    <row r="41" spans="1:11">
      <c r="A41">
        <v>39</v>
      </c>
      <c r="B41" s="9"/>
      <c r="D41" s="8"/>
      <c r="E41" s="8"/>
      <c r="G41" s="8"/>
      <c r="H41" s="8"/>
      <c r="I41" s="8"/>
      <c r="J41">
        <f t="shared" si="5"/>
        <v>0</v>
      </c>
      <c r="K41">
        <f t="shared" si="6"/>
        <v>0</v>
      </c>
    </row>
    <row r="42" spans="1:11">
      <c r="A42">
        <v>41</v>
      </c>
      <c r="J42">
        <f t="shared" si="5"/>
        <v>0</v>
      </c>
      <c r="K42">
        <f t="shared" si="6"/>
        <v>0</v>
      </c>
    </row>
    <row r="43" spans="1:11">
      <c r="A43">
        <v>43</v>
      </c>
      <c r="J43">
        <f t="shared" si="5"/>
        <v>0</v>
      </c>
      <c r="K43">
        <f t="shared" si="6"/>
        <v>0</v>
      </c>
    </row>
    <row r="44" spans="1:11">
      <c r="A44">
        <v>45</v>
      </c>
      <c r="J44">
        <f t="shared" si="5"/>
        <v>0</v>
      </c>
      <c r="K44">
        <f t="shared" si="6"/>
        <v>0</v>
      </c>
    </row>
    <row r="45" spans="1:11">
      <c r="A45">
        <v>47</v>
      </c>
      <c r="J45">
        <f t="shared" si="5"/>
        <v>0</v>
      </c>
      <c r="K45">
        <f t="shared" si="6"/>
        <v>0</v>
      </c>
    </row>
    <row r="46" spans="1:11">
      <c r="A46">
        <v>49</v>
      </c>
      <c r="J46">
        <f t="shared" si="5"/>
        <v>0</v>
      </c>
      <c r="K46">
        <f t="shared" si="6"/>
        <v>0</v>
      </c>
    </row>
    <row r="47" spans="1:11">
      <c r="A47">
        <v>51</v>
      </c>
      <c r="J47">
        <f t="shared" si="5"/>
        <v>0</v>
      </c>
      <c r="K47">
        <f t="shared" si="6"/>
        <v>0</v>
      </c>
    </row>
    <row r="48" spans="1:11">
      <c r="A48">
        <v>53</v>
      </c>
      <c r="J48">
        <f t="shared" si="5"/>
        <v>0</v>
      </c>
      <c r="K48">
        <f t="shared" si="6"/>
        <v>0</v>
      </c>
    </row>
    <row r="49" spans="1:11">
      <c r="A49">
        <v>55</v>
      </c>
      <c r="J49">
        <f t="shared" si="5"/>
        <v>0</v>
      </c>
      <c r="K49">
        <f t="shared" si="6"/>
        <v>0</v>
      </c>
    </row>
    <row r="50" spans="1:11">
      <c r="A50">
        <v>57</v>
      </c>
      <c r="J50">
        <f t="shared" si="5"/>
        <v>0</v>
      </c>
      <c r="K50">
        <f t="shared" si="6"/>
        <v>0</v>
      </c>
    </row>
    <row r="51" spans="1:11">
      <c r="A51">
        <v>59</v>
      </c>
      <c r="J51">
        <f t="shared" si="5"/>
        <v>0</v>
      </c>
      <c r="K51">
        <f t="shared" si="6"/>
        <v>0</v>
      </c>
    </row>
    <row r="52" spans="1:11">
      <c r="A52">
        <v>61</v>
      </c>
      <c r="J52">
        <f t="shared" si="5"/>
        <v>0</v>
      </c>
      <c r="K52">
        <f t="shared" si="6"/>
        <v>0</v>
      </c>
    </row>
    <row r="53" spans="1:11">
      <c r="A53">
        <v>63</v>
      </c>
      <c r="J53">
        <f t="shared" si="5"/>
        <v>0</v>
      </c>
      <c r="K53">
        <f t="shared" si="6"/>
        <v>0</v>
      </c>
    </row>
  </sheetData>
  <sortState ref="A3:K54">
    <sortCondition descending="1" ref="K1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opLeftCell="A28" workbookViewId="0">
      <selection activeCell="D46" sqref="D46:K46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t="s">
        <v>11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1824</v>
      </c>
      <c r="D3" s="8">
        <v>55</v>
      </c>
      <c r="E3" s="8">
        <v>25</v>
      </c>
      <c r="F3" s="8">
        <v>50</v>
      </c>
      <c r="G3" s="8">
        <v>45</v>
      </c>
      <c r="H3" s="8">
        <v>50</v>
      </c>
      <c r="I3" s="8">
        <v>50</v>
      </c>
      <c r="J3">
        <f t="shared" ref="J3" si="0">SUM(D3:I3)/6</f>
        <v>45.833333333333336</v>
      </c>
      <c r="K3">
        <f t="shared" ref="K3" si="1">SUM((( (D3*4+E3*4+F3*2+G3*2+H3*2+I3*4)/18)/100)*700)</f>
        <v>315</v>
      </c>
    </row>
    <row r="4" spans="1:11">
      <c r="A4">
        <v>2</v>
      </c>
      <c r="B4" s="9" t="s">
        <v>1825</v>
      </c>
      <c r="D4" s="8">
        <v>95</v>
      </c>
      <c r="E4" s="8">
        <v>60</v>
      </c>
      <c r="F4" s="8">
        <v>65</v>
      </c>
      <c r="G4" s="8">
        <v>55</v>
      </c>
      <c r="H4" s="8">
        <v>90</v>
      </c>
      <c r="I4" s="8">
        <v>65</v>
      </c>
      <c r="J4" s="47">
        <f t="shared" ref="J4:J45" si="2">SUM(D4:I4)/6</f>
        <v>71.666666666666671</v>
      </c>
      <c r="K4" s="47">
        <f t="shared" ref="K4:K45" si="3">SUM((( (D4*4+E4*4+F4*2+G4*2+H4*2+I4*4)/18)/100)*700)</f>
        <v>505.5555555555556</v>
      </c>
    </row>
    <row r="5" spans="1:11">
      <c r="A5" s="47">
        <v>3</v>
      </c>
      <c r="B5" s="9" t="s">
        <v>1826</v>
      </c>
      <c r="D5" s="8">
        <v>70</v>
      </c>
      <c r="E5" s="8">
        <v>25</v>
      </c>
      <c r="F5" s="8">
        <v>70</v>
      </c>
      <c r="G5" s="8">
        <v>75</v>
      </c>
      <c r="H5" s="8">
        <v>75</v>
      </c>
      <c r="I5" s="8">
        <v>35</v>
      </c>
      <c r="J5" s="47">
        <f t="shared" si="2"/>
        <v>58.333333333333336</v>
      </c>
      <c r="K5" s="47">
        <f t="shared" si="3"/>
        <v>373.33333333333331</v>
      </c>
    </row>
    <row r="6" spans="1:11">
      <c r="A6" s="47">
        <v>4</v>
      </c>
      <c r="B6" s="9" t="s">
        <v>1827</v>
      </c>
      <c r="D6" s="8">
        <v>65</v>
      </c>
      <c r="E6" s="8">
        <v>55</v>
      </c>
      <c r="F6" s="8">
        <v>70</v>
      </c>
      <c r="G6" s="8">
        <v>35</v>
      </c>
      <c r="H6" s="8">
        <v>75</v>
      </c>
      <c r="I6" s="8">
        <v>65</v>
      </c>
      <c r="J6" s="47">
        <f t="shared" si="2"/>
        <v>60.833333333333336</v>
      </c>
      <c r="K6" s="47">
        <f t="shared" si="3"/>
        <v>427.77777777777783</v>
      </c>
    </row>
    <row r="7" spans="1:11">
      <c r="A7" s="47">
        <v>5</v>
      </c>
      <c r="B7" s="9" t="s">
        <v>1828</v>
      </c>
      <c r="D7" s="8">
        <v>95</v>
      </c>
      <c r="E7" s="8">
        <v>65</v>
      </c>
      <c r="F7" s="8">
        <v>75</v>
      </c>
      <c r="G7" s="8">
        <v>55</v>
      </c>
      <c r="H7" s="8">
        <v>85</v>
      </c>
      <c r="I7" s="8">
        <v>75</v>
      </c>
      <c r="J7" s="47">
        <f t="shared" si="2"/>
        <v>75</v>
      </c>
      <c r="K7" s="47">
        <f t="shared" si="3"/>
        <v>532.77777777777783</v>
      </c>
    </row>
    <row r="8" spans="1:11">
      <c r="A8" s="47">
        <v>6</v>
      </c>
      <c r="B8" s="9" t="s">
        <v>1829</v>
      </c>
      <c r="D8" s="8">
        <v>80</v>
      </c>
      <c r="E8" s="8">
        <v>40</v>
      </c>
      <c r="F8" s="8">
        <v>65</v>
      </c>
      <c r="G8" s="8">
        <v>45</v>
      </c>
      <c r="H8" s="8">
        <v>85</v>
      </c>
      <c r="I8" s="8">
        <v>45</v>
      </c>
      <c r="J8" s="47">
        <f t="shared" si="2"/>
        <v>60</v>
      </c>
      <c r="K8" s="47">
        <f t="shared" si="3"/>
        <v>408.33333333333337</v>
      </c>
    </row>
    <row r="9" spans="1:11">
      <c r="A9" s="47">
        <v>7</v>
      </c>
      <c r="B9" s="9" t="s">
        <v>1830</v>
      </c>
      <c r="D9" s="8">
        <v>55</v>
      </c>
      <c r="E9" s="8">
        <v>30</v>
      </c>
      <c r="F9" s="8">
        <v>60</v>
      </c>
      <c r="G9" s="8">
        <v>55</v>
      </c>
      <c r="H9" s="8">
        <v>80</v>
      </c>
      <c r="I9" s="8">
        <v>45</v>
      </c>
      <c r="J9" s="47">
        <f t="shared" si="2"/>
        <v>54.166666666666664</v>
      </c>
      <c r="K9" s="47">
        <f t="shared" si="3"/>
        <v>353.88888888888886</v>
      </c>
    </row>
    <row r="10" spans="1:11">
      <c r="A10" s="47">
        <v>8</v>
      </c>
      <c r="B10" s="9" t="s">
        <v>1831</v>
      </c>
      <c r="D10" s="8">
        <v>85</v>
      </c>
      <c r="E10" s="8">
        <v>85</v>
      </c>
      <c r="F10" s="8">
        <v>95</v>
      </c>
      <c r="G10" s="8">
        <v>55</v>
      </c>
      <c r="H10" s="8">
        <v>85</v>
      </c>
      <c r="I10" s="8">
        <v>90</v>
      </c>
      <c r="J10" s="47">
        <f t="shared" si="2"/>
        <v>82.5</v>
      </c>
      <c r="K10" s="47">
        <f t="shared" si="3"/>
        <v>587.22222222222229</v>
      </c>
    </row>
    <row r="11" spans="1:11">
      <c r="A11" s="47">
        <v>9</v>
      </c>
      <c r="B11" s="9" t="s">
        <v>1832</v>
      </c>
      <c r="D11" s="8">
        <v>100</v>
      </c>
      <c r="E11" s="8">
        <v>90</v>
      </c>
      <c r="F11" s="8">
        <v>85</v>
      </c>
      <c r="G11" s="8">
        <v>95</v>
      </c>
      <c r="H11" s="8">
        <v>95</v>
      </c>
      <c r="I11" s="8">
        <v>90</v>
      </c>
      <c r="J11" s="47">
        <f t="shared" si="2"/>
        <v>92.5</v>
      </c>
      <c r="K11" s="47">
        <f t="shared" si="3"/>
        <v>649.44444444444434</v>
      </c>
    </row>
    <row r="12" spans="1:11">
      <c r="A12" s="47">
        <v>10</v>
      </c>
      <c r="B12" s="9" t="s">
        <v>1833</v>
      </c>
      <c r="D12" s="8">
        <v>90</v>
      </c>
      <c r="E12" s="8">
        <v>100</v>
      </c>
      <c r="F12" s="8">
        <v>90</v>
      </c>
      <c r="G12" s="8">
        <v>95</v>
      </c>
      <c r="H12" s="8">
        <v>90</v>
      </c>
      <c r="I12" s="8">
        <v>80</v>
      </c>
      <c r="J12" s="47">
        <f t="shared" si="2"/>
        <v>90.833333333333329</v>
      </c>
      <c r="K12" s="47">
        <f t="shared" si="3"/>
        <v>633.88888888888891</v>
      </c>
    </row>
    <row r="13" spans="1:11">
      <c r="A13" s="47">
        <v>11</v>
      </c>
      <c r="B13" s="9" t="s">
        <v>1834</v>
      </c>
      <c r="D13" s="8">
        <v>70</v>
      </c>
      <c r="E13" s="8">
        <v>55</v>
      </c>
      <c r="F13" s="8">
        <v>65</v>
      </c>
      <c r="G13" s="8">
        <v>50</v>
      </c>
      <c r="H13" s="8">
        <v>85</v>
      </c>
      <c r="I13" s="8">
        <v>65</v>
      </c>
      <c r="J13" s="47">
        <f t="shared" si="2"/>
        <v>65</v>
      </c>
      <c r="K13" s="47">
        <f t="shared" si="3"/>
        <v>451.11111111111109</v>
      </c>
    </row>
    <row r="14" spans="1:11">
      <c r="A14" s="47">
        <v>12</v>
      </c>
      <c r="B14" s="9" t="s">
        <v>1835</v>
      </c>
      <c r="D14" s="8">
        <v>70</v>
      </c>
      <c r="E14" s="8">
        <v>30</v>
      </c>
      <c r="F14" s="8">
        <v>90</v>
      </c>
      <c r="G14" s="8">
        <v>90</v>
      </c>
      <c r="H14" s="8">
        <v>90</v>
      </c>
      <c r="I14" s="8">
        <v>90</v>
      </c>
      <c r="J14" s="47">
        <f t="shared" si="2"/>
        <v>76.666666666666671</v>
      </c>
      <c r="K14" s="47">
        <f t="shared" si="3"/>
        <v>505.5555555555556</v>
      </c>
    </row>
    <row r="15" spans="1:11">
      <c r="A15" s="47">
        <v>13</v>
      </c>
      <c r="B15" s="9" t="s">
        <v>1836</v>
      </c>
      <c r="D15" s="8">
        <v>85</v>
      </c>
      <c r="E15" s="8">
        <v>45</v>
      </c>
      <c r="F15" s="8">
        <v>70</v>
      </c>
      <c r="G15" s="8">
        <v>70</v>
      </c>
      <c r="H15" s="8">
        <v>85</v>
      </c>
      <c r="I15" s="8">
        <v>80</v>
      </c>
      <c r="J15" s="47">
        <f t="shared" si="2"/>
        <v>72.5</v>
      </c>
      <c r="K15" s="47">
        <f t="shared" si="3"/>
        <v>501.66666666666669</v>
      </c>
    </row>
    <row r="16" spans="1:11">
      <c r="A16" s="47">
        <v>14</v>
      </c>
      <c r="B16" s="9" t="s">
        <v>1837</v>
      </c>
      <c r="D16" s="8">
        <v>75</v>
      </c>
      <c r="E16" s="8">
        <v>45</v>
      </c>
      <c r="F16" s="8">
        <v>60</v>
      </c>
      <c r="G16" s="8">
        <v>55</v>
      </c>
      <c r="H16" s="8">
        <v>80</v>
      </c>
      <c r="I16" s="8">
        <v>40</v>
      </c>
      <c r="J16" s="47">
        <f t="shared" si="2"/>
        <v>59.166666666666664</v>
      </c>
      <c r="K16" s="47">
        <f t="shared" si="3"/>
        <v>400.55555555555554</v>
      </c>
    </row>
    <row r="17" spans="1:11">
      <c r="A17" s="47">
        <v>15</v>
      </c>
      <c r="B17" s="9" t="s">
        <v>1838</v>
      </c>
      <c r="D17" s="8">
        <v>55</v>
      </c>
      <c r="E17" s="8">
        <v>45</v>
      </c>
      <c r="F17" s="8">
        <v>60</v>
      </c>
      <c r="G17" s="8">
        <v>30</v>
      </c>
      <c r="H17" s="8">
        <v>90</v>
      </c>
      <c r="I17" s="8">
        <v>45</v>
      </c>
      <c r="J17" s="47">
        <f t="shared" si="2"/>
        <v>54.166666666666664</v>
      </c>
      <c r="K17" s="47">
        <f t="shared" si="3"/>
        <v>365.5555555555556</v>
      </c>
    </row>
    <row r="18" spans="1:11">
      <c r="A18" s="47">
        <v>16</v>
      </c>
      <c r="B18" s="9" t="s">
        <v>1839</v>
      </c>
      <c r="D18" s="8">
        <v>95</v>
      </c>
      <c r="E18" s="8">
        <v>90</v>
      </c>
      <c r="F18" s="8">
        <v>90</v>
      </c>
      <c r="G18" s="8">
        <v>85</v>
      </c>
      <c r="H18" s="8">
        <v>95</v>
      </c>
      <c r="I18" s="8">
        <v>90</v>
      </c>
      <c r="J18" s="47">
        <f t="shared" si="2"/>
        <v>90.833333333333329</v>
      </c>
      <c r="K18" s="47">
        <f t="shared" si="3"/>
        <v>637.77777777777771</v>
      </c>
    </row>
    <row r="19" spans="1:11">
      <c r="A19" s="47">
        <v>17</v>
      </c>
      <c r="B19" s="9" t="s">
        <v>1840</v>
      </c>
      <c r="D19" s="8">
        <v>100</v>
      </c>
      <c r="E19" s="8">
        <v>85</v>
      </c>
      <c r="F19" s="8">
        <v>100</v>
      </c>
      <c r="G19" s="8">
        <v>90</v>
      </c>
      <c r="H19" s="8">
        <v>90</v>
      </c>
      <c r="I19" s="8">
        <v>90</v>
      </c>
      <c r="J19" s="47">
        <f t="shared" si="2"/>
        <v>92.5</v>
      </c>
      <c r="K19" s="47">
        <f t="shared" si="3"/>
        <v>645.55555555555554</v>
      </c>
    </row>
    <row r="20" spans="1:11">
      <c r="A20" s="47">
        <v>18</v>
      </c>
      <c r="B20" s="9" t="s">
        <v>1841</v>
      </c>
      <c r="D20" s="8">
        <v>55</v>
      </c>
      <c r="E20" s="8">
        <v>40</v>
      </c>
      <c r="F20" s="8">
        <v>50</v>
      </c>
      <c r="G20" s="8">
        <v>40</v>
      </c>
      <c r="H20" s="8">
        <v>65</v>
      </c>
      <c r="I20" s="8">
        <v>55</v>
      </c>
      <c r="J20" s="47">
        <f t="shared" si="2"/>
        <v>50.833333333333336</v>
      </c>
      <c r="K20" s="47">
        <f t="shared" si="3"/>
        <v>353.88888888888886</v>
      </c>
    </row>
    <row r="21" spans="1:11">
      <c r="A21" s="47">
        <v>19</v>
      </c>
      <c r="B21" s="9" t="s">
        <v>1842</v>
      </c>
      <c r="D21" s="8">
        <v>95</v>
      </c>
      <c r="E21" s="8">
        <v>35</v>
      </c>
      <c r="F21" s="8">
        <v>70</v>
      </c>
      <c r="G21" s="8">
        <v>45</v>
      </c>
      <c r="H21" s="8">
        <v>95</v>
      </c>
      <c r="I21" s="8">
        <v>55</v>
      </c>
      <c r="J21" s="47">
        <f t="shared" si="2"/>
        <v>65.833333333333329</v>
      </c>
      <c r="K21" s="47">
        <f t="shared" si="3"/>
        <v>451.11111111111109</v>
      </c>
    </row>
    <row r="22" spans="1:11">
      <c r="A22" s="47">
        <v>20</v>
      </c>
      <c r="B22" s="9" t="s">
        <v>1843</v>
      </c>
      <c r="D22" s="8">
        <v>100</v>
      </c>
      <c r="E22" s="8">
        <v>70</v>
      </c>
      <c r="F22" s="8">
        <v>95</v>
      </c>
      <c r="G22" s="8">
        <v>95</v>
      </c>
      <c r="H22" s="8">
        <v>95</v>
      </c>
      <c r="I22" s="8">
        <v>90</v>
      </c>
      <c r="J22" s="47">
        <f t="shared" si="2"/>
        <v>90.833333333333329</v>
      </c>
      <c r="K22" s="47">
        <f t="shared" si="3"/>
        <v>626.11111111111109</v>
      </c>
    </row>
    <row r="23" spans="1:11">
      <c r="A23" s="47">
        <v>21</v>
      </c>
      <c r="B23" s="9" t="s">
        <v>1844</v>
      </c>
      <c r="D23" s="8">
        <v>90</v>
      </c>
      <c r="E23" s="8">
        <v>65</v>
      </c>
      <c r="F23" s="8">
        <v>90</v>
      </c>
      <c r="G23" s="8">
        <v>85</v>
      </c>
      <c r="H23" s="8">
        <v>85</v>
      </c>
      <c r="I23" s="8">
        <v>45</v>
      </c>
      <c r="J23" s="47">
        <f t="shared" si="2"/>
        <v>76.666666666666671</v>
      </c>
      <c r="K23" s="47">
        <f t="shared" si="3"/>
        <v>513.33333333333326</v>
      </c>
    </row>
    <row r="24" spans="1:11">
      <c r="A24" s="47">
        <v>22</v>
      </c>
      <c r="B24" s="9" t="s">
        <v>1845</v>
      </c>
      <c r="D24" s="8">
        <v>100</v>
      </c>
      <c r="E24" s="8">
        <v>50</v>
      </c>
      <c r="F24" s="8">
        <v>100</v>
      </c>
      <c r="G24" s="8">
        <v>95</v>
      </c>
      <c r="H24" s="8">
        <v>95</v>
      </c>
      <c r="I24" s="8">
        <v>85</v>
      </c>
      <c r="J24" s="47">
        <f t="shared" si="2"/>
        <v>87.5</v>
      </c>
      <c r="K24" s="47">
        <f t="shared" si="3"/>
        <v>591.11111111111109</v>
      </c>
    </row>
    <row r="25" spans="1:11">
      <c r="A25" s="47">
        <v>23</v>
      </c>
      <c r="B25" s="9" t="s">
        <v>1846</v>
      </c>
      <c r="D25" s="8">
        <v>30</v>
      </c>
      <c r="E25" s="8">
        <v>20</v>
      </c>
      <c r="F25" s="8">
        <v>30</v>
      </c>
      <c r="G25" s="8">
        <v>20</v>
      </c>
      <c r="H25" s="8">
        <v>25</v>
      </c>
      <c r="I25" s="8">
        <v>25</v>
      </c>
      <c r="J25" s="47">
        <f t="shared" si="2"/>
        <v>25</v>
      </c>
      <c r="K25" s="47">
        <f t="shared" si="3"/>
        <v>175</v>
      </c>
    </row>
    <row r="26" spans="1:11">
      <c r="A26" s="47">
        <v>24</v>
      </c>
      <c r="B26" s="9" t="s">
        <v>1847</v>
      </c>
      <c r="D26" s="8">
        <v>25</v>
      </c>
      <c r="E26" s="8">
        <v>25</v>
      </c>
      <c r="F26" s="8">
        <v>25</v>
      </c>
      <c r="G26" s="8">
        <v>30</v>
      </c>
      <c r="H26" s="8">
        <v>40</v>
      </c>
      <c r="I26" s="8">
        <v>15</v>
      </c>
      <c r="J26" s="47">
        <f t="shared" si="2"/>
        <v>26.666666666666668</v>
      </c>
      <c r="K26" s="47">
        <f t="shared" si="3"/>
        <v>175</v>
      </c>
    </row>
    <row r="27" spans="1:11">
      <c r="A27" s="47">
        <v>25</v>
      </c>
      <c r="B27" s="9" t="s">
        <v>1848</v>
      </c>
      <c r="D27" s="8">
        <v>60</v>
      </c>
      <c r="E27" s="8">
        <v>35</v>
      </c>
      <c r="F27" s="8">
        <v>70</v>
      </c>
      <c r="G27" s="8">
        <v>35</v>
      </c>
      <c r="H27" s="8">
        <v>90</v>
      </c>
      <c r="I27" s="8">
        <v>55</v>
      </c>
      <c r="J27" s="47">
        <f t="shared" si="2"/>
        <v>57.5</v>
      </c>
      <c r="K27" s="47">
        <f t="shared" si="3"/>
        <v>385.00000000000006</v>
      </c>
    </row>
    <row r="28" spans="1:11">
      <c r="A28" s="47">
        <v>26</v>
      </c>
      <c r="B28" s="9" t="s">
        <v>1849</v>
      </c>
      <c r="D28" s="8">
        <v>50</v>
      </c>
      <c r="E28" s="8">
        <v>25</v>
      </c>
      <c r="F28" s="8">
        <v>45</v>
      </c>
      <c r="G28" s="8">
        <v>50</v>
      </c>
      <c r="H28" s="8">
        <v>70</v>
      </c>
      <c r="I28" s="8">
        <v>50</v>
      </c>
      <c r="J28" s="47">
        <f t="shared" si="2"/>
        <v>48.333333333333336</v>
      </c>
      <c r="K28" s="47">
        <f t="shared" si="3"/>
        <v>322.77777777777777</v>
      </c>
    </row>
    <row r="29" spans="1:11">
      <c r="A29" s="47">
        <v>27</v>
      </c>
      <c r="B29" s="9" t="s">
        <v>1851</v>
      </c>
      <c r="D29" s="8">
        <v>5</v>
      </c>
      <c r="E29" s="8">
        <v>35</v>
      </c>
      <c r="F29" s="8">
        <v>15</v>
      </c>
      <c r="G29" s="8">
        <v>20</v>
      </c>
      <c r="H29" s="8">
        <v>45</v>
      </c>
      <c r="I29" s="8">
        <v>35</v>
      </c>
      <c r="J29" s="47">
        <f t="shared" si="2"/>
        <v>25.833333333333332</v>
      </c>
      <c r="K29" s="47">
        <f t="shared" si="3"/>
        <v>178.88888888888891</v>
      </c>
    </row>
    <row r="30" spans="1:11">
      <c r="A30" s="47">
        <v>28</v>
      </c>
      <c r="B30" s="9" t="s">
        <v>1852</v>
      </c>
      <c r="D30" s="8">
        <v>80</v>
      </c>
      <c r="E30" s="8">
        <v>35</v>
      </c>
      <c r="F30" s="8">
        <v>60</v>
      </c>
      <c r="G30" s="8">
        <v>85</v>
      </c>
      <c r="H30" s="8">
        <v>85</v>
      </c>
      <c r="I30" s="8">
        <v>40</v>
      </c>
      <c r="J30" s="47">
        <f t="shared" si="2"/>
        <v>64.166666666666671</v>
      </c>
      <c r="K30" s="47">
        <f t="shared" si="3"/>
        <v>420</v>
      </c>
    </row>
    <row r="31" spans="1:11">
      <c r="A31" s="47">
        <v>29</v>
      </c>
      <c r="B31" s="9" t="s">
        <v>1853</v>
      </c>
      <c r="D31" s="8">
        <v>15</v>
      </c>
      <c r="E31" s="8">
        <v>35</v>
      </c>
      <c r="F31" s="8">
        <v>20</v>
      </c>
      <c r="G31" s="8">
        <v>50</v>
      </c>
      <c r="H31" s="8">
        <v>40</v>
      </c>
      <c r="I31" s="8">
        <v>25</v>
      </c>
      <c r="J31" s="47">
        <f t="shared" si="2"/>
        <v>30.833333333333332</v>
      </c>
      <c r="K31" s="47">
        <f t="shared" si="3"/>
        <v>202.22222222222223</v>
      </c>
    </row>
    <row r="32" spans="1:11">
      <c r="A32" s="47">
        <v>30</v>
      </c>
      <c r="B32" s="9" t="s">
        <v>1854</v>
      </c>
      <c r="D32" s="8">
        <v>40</v>
      </c>
      <c r="E32" s="8">
        <v>25</v>
      </c>
      <c r="F32" s="8">
        <v>35</v>
      </c>
      <c r="G32" s="8">
        <v>40</v>
      </c>
      <c r="H32" s="8">
        <v>45</v>
      </c>
      <c r="I32" s="8">
        <v>45</v>
      </c>
      <c r="J32" s="47">
        <f t="shared" si="2"/>
        <v>38.333333333333336</v>
      </c>
      <c r="K32" s="47">
        <f t="shared" si="3"/>
        <v>264.44444444444446</v>
      </c>
    </row>
    <row r="33" spans="1:11">
      <c r="A33" s="47">
        <v>31</v>
      </c>
      <c r="B33" s="9" t="s">
        <v>1855</v>
      </c>
      <c r="D33" s="8">
        <v>35</v>
      </c>
      <c r="E33" s="8">
        <v>25</v>
      </c>
      <c r="F33" s="8">
        <v>30</v>
      </c>
      <c r="G33" s="8">
        <v>30</v>
      </c>
      <c r="H33" s="8">
        <v>65</v>
      </c>
      <c r="I33" s="8">
        <v>25</v>
      </c>
      <c r="J33" s="47">
        <f t="shared" si="2"/>
        <v>35</v>
      </c>
      <c r="K33" s="47">
        <f t="shared" si="3"/>
        <v>229.44444444444446</v>
      </c>
    </row>
    <row r="34" spans="1:11">
      <c r="A34" s="47">
        <v>32</v>
      </c>
      <c r="B34" s="9" t="s">
        <v>88</v>
      </c>
      <c r="D34" s="8">
        <v>70</v>
      </c>
      <c r="E34" s="8">
        <v>25</v>
      </c>
      <c r="F34" s="8">
        <v>50</v>
      </c>
      <c r="G34" s="8">
        <v>75</v>
      </c>
      <c r="H34" s="8">
        <v>65</v>
      </c>
      <c r="I34" s="8">
        <v>40</v>
      </c>
      <c r="J34" s="47">
        <f t="shared" si="2"/>
        <v>54.166666666666664</v>
      </c>
      <c r="K34" s="47">
        <f t="shared" si="3"/>
        <v>357.77777777777783</v>
      </c>
    </row>
    <row r="35" spans="1:11">
      <c r="A35" s="47">
        <v>33</v>
      </c>
      <c r="B35" s="9" t="s">
        <v>1856</v>
      </c>
      <c r="D35" s="8">
        <v>45</v>
      </c>
      <c r="E35" s="8">
        <v>40</v>
      </c>
      <c r="F35" s="8">
        <v>20</v>
      </c>
      <c r="G35" s="8">
        <v>30</v>
      </c>
      <c r="H35" s="8">
        <v>25</v>
      </c>
      <c r="I35" s="8">
        <v>25</v>
      </c>
      <c r="J35" s="47">
        <f t="shared" si="2"/>
        <v>30.833333333333332</v>
      </c>
      <c r="K35" s="47">
        <f t="shared" si="3"/>
        <v>229.44444444444446</v>
      </c>
    </row>
    <row r="36" spans="1:11">
      <c r="A36" s="47">
        <v>34</v>
      </c>
      <c r="B36" s="9" t="s">
        <v>1857</v>
      </c>
      <c r="D36" s="8">
        <v>35</v>
      </c>
      <c r="E36" s="8">
        <v>40</v>
      </c>
      <c r="F36" s="8">
        <v>25</v>
      </c>
      <c r="G36" s="8">
        <v>35</v>
      </c>
      <c r="H36" s="8">
        <v>20</v>
      </c>
      <c r="I36" s="8">
        <v>25</v>
      </c>
      <c r="J36" s="47">
        <f t="shared" si="2"/>
        <v>30</v>
      </c>
      <c r="K36" s="47">
        <f t="shared" si="3"/>
        <v>217.77777777777777</v>
      </c>
    </row>
    <row r="37" spans="1:11">
      <c r="A37" s="47">
        <v>35</v>
      </c>
      <c r="B37" s="9" t="s">
        <v>1858</v>
      </c>
      <c r="D37" s="8">
        <v>50</v>
      </c>
      <c r="E37" s="8">
        <v>35</v>
      </c>
      <c r="F37" s="8">
        <v>65</v>
      </c>
      <c r="G37" s="8">
        <v>30</v>
      </c>
      <c r="H37" s="8">
        <v>65</v>
      </c>
      <c r="I37" s="8">
        <v>40</v>
      </c>
      <c r="J37" s="47">
        <f t="shared" si="2"/>
        <v>47.5</v>
      </c>
      <c r="K37" s="47">
        <f t="shared" si="3"/>
        <v>318.88888888888886</v>
      </c>
    </row>
    <row r="38" spans="1:11">
      <c r="A38" s="47">
        <v>36</v>
      </c>
      <c r="B38" s="9" t="s">
        <v>1859</v>
      </c>
      <c r="D38" s="8">
        <v>50</v>
      </c>
      <c r="E38" s="8">
        <v>45</v>
      </c>
      <c r="F38" s="8">
        <v>40</v>
      </c>
      <c r="G38" s="8">
        <v>35</v>
      </c>
      <c r="H38" s="8">
        <v>70</v>
      </c>
      <c r="I38" s="8">
        <v>50</v>
      </c>
      <c r="J38" s="47">
        <f t="shared" si="2"/>
        <v>48.333333333333336</v>
      </c>
      <c r="K38" s="47">
        <f t="shared" si="3"/>
        <v>338.33333333333331</v>
      </c>
    </row>
    <row r="39" spans="1:11">
      <c r="A39" s="47">
        <v>37</v>
      </c>
      <c r="B39" s="9" t="s">
        <v>1860</v>
      </c>
      <c r="D39" s="8">
        <v>90</v>
      </c>
      <c r="E39" s="8">
        <v>35</v>
      </c>
      <c r="F39" s="8">
        <v>55</v>
      </c>
      <c r="G39" s="8">
        <v>60</v>
      </c>
      <c r="H39" s="8">
        <v>85</v>
      </c>
      <c r="I39" s="8">
        <v>40</v>
      </c>
      <c r="J39" s="47">
        <f t="shared" si="2"/>
        <v>60.833333333333336</v>
      </c>
      <c r="K39" s="47">
        <f t="shared" si="3"/>
        <v>412.22222222222223</v>
      </c>
    </row>
    <row r="40" spans="1:11">
      <c r="A40" s="47">
        <v>38</v>
      </c>
      <c r="B40" s="9" t="s">
        <v>1861</v>
      </c>
      <c r="D40" s="8">
        <v>80</v>
      </c>
      <c r="E40" s="8">
        <v>30</v>
      </c>
      <c r="F40" s="8">
        <v>55</v>
      </c>
      <c r="G40" s="8">
        <v>75</v>
      </c>
      <c r="H40" s="8">
        <v>80</v>
      </c>
      <c r="I40" s="8">
        <v>60</v>
      </c>
      <c r="J40" s="47">
        <f t="shared" si="2"/>
        <v>63.333333333333336</v>
      </c>
      <c r="K40" s="47">
        <f t="shared" si="3"/>
        <v>427.77777777777783</v>
      </c>
    </row>
    <row r="41" spans="1:11">
      <c r="A41" s="47">
        <v>39</v>
      </c>
      <c r="B41" s="9" t="s">
        <v>1862</v>
      </c>
      <c r="D41" s="8">
        <v>40</v>
      </c>
      <c r="E41" s="8">
        <v>55</v>
      </c>
      <c r="F41" s="8">
        <v>40</v>
      </c>
      <c r="G41" s="8">
        <v>35</v>
      </c>
      <c r="H41" s="8">
        <v>45</v>
      </c>
      <c r="I41" s="8">
        <v>35</v>
      </c>
      <c r="J41" s="47">
        <f t="shared" si="2"/>
        <v>41.666666666666664</v>
      </c>
      <c r="K41" s="47">
        <f t="shared" si="3"/>
        <v>295.55555555555554</v>
      </c>
    </row>
    <row r="42" spans="1:11">
      <c r="A42" s="47">
        <v>40</v>
      </c>
      <c r="B42" s="9" t="s">
        <v>1863</v>
      </c>
      <c r="D42" s="8">
        <v>65</v>
      </c>
      <c r="E42" s="8">
        <v>40</v>
      </c>
      <c r="F42" s="8">
        <v>55</v>
      </c>
      <c r="G42" s="8">
        <v>55</v>
      </c>
      <c r="H42" s="8">
        <v>75</v>
      </c>
      <c r="I42" s="8">
        <v>60</v>
      </c>
      <c r="J42" s="47">
        <f t="shared" si="2"/>
        <v>58.333333333333336</v>
      </c>
      <c r="K42" s="47">
        <f t="shared" si="3"/>
        <v>400.55555555555554</v>
      </c>
    </row>
    <row r="43" spans="1:11">
      <c r="A43" s="47">
        <v>41</v>
      </c>
      <c r="B43" s="9" t="s">
        <v>1864</v>
      </c>
      <c r="D43" s="8">
        <v>50</v>
      </c>
      <c r="E43" s="8">
        <v>45</v>
      </c>
      <c r="F43" s="8">
        <v>50</v>
      </c>
      <c r="G43" s="8">
        <v>35</v>
      </c>
      <c r="H43" s="8">
        <v>50</v>
      </c>
      <c r="I43" s="8">
        <v>40</v>
      </c>
      <c r="J43" s="47">
        <f t="shared" si="2"/>
        <v>45</v>
      </c>
      <c r="K43" s="47">
        <f t="shared" si="3"/>
        <v>315</v>
      </c>
    </row>
    <row r="44" spans="1:11">
      <c r="A44" s="47">
        <v>42</v>
      </c>
      <c r="B44" s="9" t="s">
        <v>1865</v>
      </c>
      <c r="D44" s="8">
        <v>40</v>
      </c>
      <c r="E44" s="8">
        <v>55</v>
      </c>
      <c r="F44" s="8">
        <v>75</v>
      </c>
      <c r="G44" s="8">
        <v>35</v>
      </c>
      <c r="H44" s="8">
        <v>75</v>
      </c>
      <c r="I44" s="8">
        <v>55</v>
      </c>
      <c r="J44" s="47">
        <f t="shared" si="2"/>
        <v>55.833333333333336</v>
      </c>
      <c r="K44" s="47">
        <f t="shared" si="3"/>
        <v>377.22222222222223</v>
      </c>
    </row>
    <row r="45" spans="1:11">
      <c r="A45" s="47">
        <v>43</v>
      </c>
      <c r="B45" s="9" t="s">
        <v>1866</v>
      </c>
      <c r="D45" s="8">
        <v>25</v>
      </c>
      <c r="E45" s="8">
        <v>35</v>
      </c>
      <c r="F45" s="8">
        <v>30</v>
      </c>
      <c r="G45" s="8">
        <v>35</v>
      </c>
      <c r="H45" s="8">
        <v>55</v>
      </c>
      <c r="I45" s="8">
        <v>30</v>
      </c>
      <c r="J45" s="47">
        <f t="shared" si="2"/>
        <v>35</v>
      </c>
      <c r="K45" s="47">
        <f t="shared" si="3"/>
        <v>233.33333333333337</v>
      </c>
    </row>
    <row r="46" spans="1:11">
      <c r="A46">
        <v>53</v>
      </c>
      <c r="D46">
        <f>SUM(D3:D45)/42</f>
        <v>65.714285714285708</v>
      </c>
      <c r="E46" s="47">
        <f t="shared" ref="E46:K46" si="4">SUM(E3:E45)/42</f>
        <v>46.904761904761905</v>
      </c>
      <c r="F46" s="47">
        <f t="shared" si="4"/>
        <v>60.833333333333336</v>
      </c>
      <c r="G46" s="47">
        <f t="shared" si="4"/>
        <v>55.595238095238095</v>
      </c>
      <c r="H46" s="47">
        <f t="shared" si="4"/>
        <v>73.214285714285708</v>
      </c>
      <c r="I46" s="47">
        <f t="shared" si="4"/>
        <v>54.404761904761905</v>
      </c>
      <c r="J46" s="47">
        <f t="shared" si="4"/>
        <v>59.44444444444445</v>
      </c>
      <c r="K46" s="47">
        <f t="shared" si="4"/>
        <v>407.31481481481484</v>
      </c>
    </row>
    <row r="47" spans="1:11">
      <c r="A47">
        <v>55</v>
      </c>
      <c r="J47">
        <f t="shared" ref="J47:J51" si="5">SUM(D47:I47)/6</f>
        <v>0</v>
      </c>
      <c r="K47">
        <f t="shared" ref="K47:K51" si="6">SUM((( (D47*4+E47*4+F47*2+G47*2+H47*2+I47*4)/18)/100)*700)</f>
        <v>0</v>
      </c>
    </row>
    <row r="48" spans="1:11">
      <c r="A48">
        <v>57</v>
      </c>
      <c r="J48">
        <f t="shared" si="5"/>
        <v>0</v>
      </c>
      <c r="K48">
        <f t="shared" si="6"/>
        <v>0</v>
      </c>
    </row>
    <row r="49" spans="1:11">
      <c r="A49">
        <v>59</v>
      </c>
      <c r="J49">
        <f t="shared" si="5"/>
        <v>0</v>
      </c>
      <c r="K49">
        <f t="shared" si="6"/>
        <v>0</v>
      </c>
    </row>
    <row r="50" spans="1:11">
      <c r="A50">
        <v>61</v>
      </c>
      <c r="J50">
        <f t="shared" si="5"/>
        <v>0</v>
      </c>
      <c r="K50">
        <f t="shared" si="6"/>
        <v>0</v>
      </c>
    </row>
    <row r="51" spans="1:11">
      <c r="A51">
        <v>63</v>
      </c>
      <c r="J51">
        <f t="shared" si="5"/>
        <v>0</v>
      </c>
      <c r="K51">
        <f t="shared" si="6"/>
        <v>0</v>
      </c>
    </row>
  </sheetData>
  <sortState ref="A3:K53">
    <sortCondition descending="1" ref="K1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52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10</v>
      </c>
      <c r="I2" s="10" t="s">
        <v>9</v>
      </c>
      <c r="J2" s="10" t="s">
        <v>7</v>
      </c>
      <c r="K2" s="10" t="s">
        <v>8</v>
      </c>
    </row>
    <row r="3" spans="1:11" hidden="1">
      <c r="A3" s="10">
        <v>1</v>
      </c>
      <c r="B3" s="9" t="s">
        <v>1921</v>
      </c>
      <c r="C3" s="10"/>
      <c r="D3" s="8">
        <v>65</v>
      </c>
      <c r="E3" s="8">
        <v>50</v>
      </c>
      <c r="F3" s="8">
        <v>85</v>
      </c>
      <c r="G3" s="8">
        <v>35</v>
      </c>
      <c r="H3" s="8">
        <v>80</v>
      </c>
      <c r="I3" s="8">
        <v>75</v>
      </c>
      <c r="J3" s="10">
        <f t="shared" ref="J3" si="0">SUM(D3:I3)/6</f>
        <v>65</v>
      </c>
      <c r="K3" s="10">
        <f t="shared" ref="K3" si="1">SUM((( (D3*4+E3*4+F3*2+G3*2+H3*2+I3*4)/18)/100)*700)</f>
        <v>451.11111111111109</v>
      </c>
    </row>
    <row r="4" spans="1:11" hidden="1">
      <c r="A4" s="10">
        <v>2</v>
      </c>
      <c r="B4" s="9" t="s">
        <v>1922</v>
      </c>
      <c r="C4" s="10"/>
      <c r="D4" s="8">
        <v>85</v>
      </c>
      <c r="E4" s="8">
        <v>65</v>
      </c>
      <c r="F4" s="8">
        <v>75</v>
      </c>
      <c r="G4" s="8">
        <v>65</v>
      </c>
      <c r="H4" s="8">
        <v>95</v>
      </c>
      <c r="I4" s="8">
        <v>90</v>
      </c>
      <c r="J4" s="47">
        <f t="shared" ref="J4:J38" si="2">SUM(D4:I4)/6</f>
        <v>79.166666666666671</v>
      </c>
      <c r="K4" s="47">
        <f t="shared" ref="K4:K38" si="3">SUM((( (D4*4+E4*4+F4*2+G4*2+H4*2+I4*4)/18)/100)*700)</f>
        <v>556.11111111111109</v>
      </c>
    </row>
    <row r="5" spans="1:11" hidden="1">
      <c r="A5" s="47">
        <v>3</v>
      </c>
      <c r="B5" s="9" t="s">
        <v>1923</v>
      </c>
      <c r="C5" s="10"/>
      <c r="D5" s="8">
        <v>90</v>
      </c>
      <c r="E5" s="8">
        <v>100</v>
      </c>
      <c r="F5" s="8">
        <v>95</v>
      </c>
      <c r="G5" s="8">
        <v>90</v>
      </c>
      <c r="H5" s="8">
        <v>80</v>
      </c>
      <c r="I5" s="8">
        <v>100</v>
      </c>
      <c r="J5" s="47">
        <f t="shared" si="2"/>
        <v>92.5</v>
      </c>
      <c r="K5" s="47">
        <f t="shared" si="3"/>
        <v>657.22222222222217</v>
      </c>
    </row>
    <row r="6" spans="1:11" hidden="1">
      <c r="A6" s="47">
        <v>4</v>
      </c>
      <c r="B6" s="9" t="s">
        <v>1924</v>
      </c>
      <c r="C6" s="10"/>
      <c r="D6" s="8">
        <v>100</v>
      </c>
      <c r="E6" s="8">
        <v>55</v>
      </c>
      <c r="F6" s="8">
        <v>90</v>
      </c>
      <c r="G6" s="8">
        <v>75</v>
      </c>
      <c r="H6" s="8">
        <v>95</v>
      </c>
      <c r="I6" s="8">
        <v>80</v>
      </c>
      <c r="J6" s="47">
        <f t="shared" si="2"/>
        <v>82.5</v>
      </c>
      <c r="K6" s="47">
        <f t="shared" si="3"/>
        <v>567.77777777777783</v>
      </c>
    </row>
    <row r="7" spans="1:11" hidden="1">
      <c r="A7" s="47">
        <v>5</v>
      </c>
      <c r="B7" s="9" t="s">
        <v>1925</v>
      </c>
      <c r="C7" s="10"/>
      <c r="D7" s="8">
        <v>100</v>
      </c>
      <c r="E7" s="8">
        <v>85</v>
      </c>
      <c r="F7" s="8">
        <v>80</v>
      </c>
      <c r="G7" s="8">
        <v>60</v>
      </c>
      <c r="H7" s="8">
        <v>75</v>
      </c>
      <c r="I7" s="8">
        <v>95</v>
      </c>
      <c r="J7" s="47">
        <f t="shared" si="2"/>
        <v>82.5</v>
      </c>
      <c r="K7" s="47">
        <f t="shared" si="3"/>
        <v>602.77777777777783</v>
      </c>
    </row>
    <row r="8" spans="1:11" hidden="1">
      <c r="A8" s="47">
        <v>6</v>
      </c>
      <c r="B8" s="9" t="s">
        <v>1926</v>
      </c>
      <c r="C8" s="10"/>
      <c r="D8" s="8">
        <v>95</v>
      </c>
      <c r="E8" s="8">
        <v>80</v>
      </c>
      <c r="F8" s="8">
        <v>90</v>
      </c>
      <c r="G8" s="8">
        <v>50</v>
      </c>
      <c r="H8" s="8">
        <v>95</v>
      </c>
      <c r="I8" s="8">
        <v>75</v>
      </c>
      <c r="J8" s="47">
        <f t="shared" si="2"/>
        <v>80.833333333333329</v>
      </c>
      <c r="K8" s="47">
        <f t="shared" si="3"/>
        <v>571.66666666666674</v>
      </c>
    </row>
    <row r="9" spans="1:11" hidden="1">
      <c r="A9" s="47">
        <v>7</v>
      </c>
      <c r="B9" s="9" t="s">
        <v>1927</v>
      </c>
      <c r="C9" s="10"/>
      <c r="D9" s="8">
        <v>100</v>
      </c>
      <c r="E9" s="8">
        <v>65</v>
      </c>
      <c r="F9" s="8">
        <v>100</v>
      </c>
      <c r="G9" s="8">
        <v>55</v>
      </c>
      <c r="H9" s="8">
        <v>100</v>
      </c>
      <c r="I9" s="8">
        <v>70</v>
      </c>
      <c r="J9" s="47">
        <f t="shared" si="2"/>
        <v>81.666666666666671</v>
      </c>
      <c r="K9" s="47">
        <f t="shared" si="3"/>
        <v>563.88888888888891</v>
      </c>
    </row>
    <row r="10" spans="1:11" hidden="1">
      <c r="A10" s="47">
        <v>8</v>
      </c>
      <c r="B10" s="9" t="s">
        <v>1928</v>
      </c>
      <c r="C10" s="10"/>
      <c r="D10" s="8">
        <v>80</v>
      </c>
      <c r="E10" s="8">
        <v>60</v>
      </c>
      <c r="F10" s="8">
        <v>95</v>
      </c>
      <c r="G10" s="8">
        <v>95</v>
      </c>
      <c r="H10" s="8">
        <v>95</v>
      </c>
      <c r="I10" s="8">
        <v>100</v>
      </c>
      <c r="J10" s="47">
        <f t="shared" si="2"/>
        <v>87.5</v>
      </c>
      <c r="K10" s="47">
        <f t="shared" si="3"/>
        <v>595</v>
      </c>
    </row>
    <row r="11" spans="1:11" hidden="1">
      <c r="A11" s="47">
        <v>9</v>
      </c>
      <c r="B11" s="9" t="s">
        <v>2228</v>
      </c>
      <c r="C11" s="10"/>
      <c r="D11" s="8">
        <v>100</v>
      </c>
      <c r="E11" s="8">
        <v>85</v>
      </c>
      <c r="F11" s="8">
        <v>95</v>
      </c>
      <c r="G11" s="8">
        <v>80</v>
      </c>
      <c r="H11" s="8">
        <v>95</v>
      </c>
      <c r="I11" s="8">
        <v>90</v>
      </c>
      <c r="J11" s="47">
        <f t="shared" si="2"/>
        <v>90.833333333333329</v>
      </c>
      <c r="K11" s="47">
        <f t="shared" si="3"/>
        <v>637.77777777777771</v>
      </c>
    </row>
    <row r="12" spans="1:11" hidden="1">
      <c r="A12" s="47">
        <v>10</v>
      </c>
      <c r="B12" s="9" t="s">
        <v>1929</v>
      </c>
      <c r="C12" s="10"/>
      <c r="D12" s="8">
        <v>85</v>
      </c>
      <c r="E12" s="8">
        <v>70</v>
      </c>
      <c r="F12" s="8">
        <v>90</v>
      </c>
      <c r="G12" s="8">
        <v>35</v>
      </c>
      <c r="H12" s="8">
        <v>95</v>
      </c>
      <c r="I12" s="8">
        <v>95</v>
      </c>
      <c r="J12" s="47">
        <f t="shared" si="2"/>
        <v>78.333333333333329</v>
      </c>
      <c r="K12" s="47">
        <f t="shared" si="3"/>
        <v>560</v>
      </c>
    </row>
    <row r="13" spans="1:11" hidden="1">
      <c r="A13" s="47">
        <v>11</v>
      </c>
      <c r="B13" s="9" t="s">
        <v>1930</v>
      </c>
      <c r="C13" s="10"/>
      <c r="D13" s="8">
        <v>90</v>
      </c>
      <c r="E13" s="8">
        <v>90</v>
      </c>
      <c r="F13" s="8">
        <v>80</v>
      </c>
      <c r="G13" s="8">
        <v>75</v>
      </c>
      <c r="H13" s="8">
        <v>95</v>
      </c>
      <c r="I13" s="8">
        <v>85</v>
      </c>
      <c r="J13" s="47">
        <f t="shared" si="2"/>
        <v>85.833333333333329</v>
      </c>
      <c r="K13" s="47">
        <f t="shared" si="3"/>
        <v>606.66666666666674</v>
      </c>
    </row>
    <row r="14" spans="1:11" hidden="1">
      <c r="A14" s="47">
        <v>12</v>
      </c>
      <c r="B14" s="9" t="s">
        <v>1947</v>
      </c>
      <c r="C14" s="10"/>
      <c r="D14" s="8">
        <v>80</v>
      </c>
      <c r="E14" s="8">
        <v>80</v>
      </c>
      <c r="F14" s="8">
        <v>90</v>
      </c>
      <c r="G14" s="8">
        <v>45</v>
      </c>
      <c r="H14" s="8">
        <v>90</v>
      </c>
      <c r="I14" s="8">
        <v>95</v>
      </c>
      <c r="J14" s="47">
        <f t="shared" si="2"/>
        <v>80</v>
      </c>
      <c r="K14" s="47">
        <f t="shared" si="3"/>
        <v>571.66666666666674</v>
      </c>
    </row>
    <row r="15" spans="1:11" hidden="1">
      <c r="A15" s="47">
        <v>13</v>
      </c>
      <c r="B15" s="9" t="s">
        <v>1931</v>
      </c>
      <c r="C15" s="10"/>
      <c r="D15" s="8">
        <v>85</v>
      </c>
      <c r="E15" s="8">
        <v>65</v>
      </c>
      <c r="F15" s="8">
        <v>95</v>
      </c>
      <c r="G15" s="8">
        <v>70</v>
      </c>
      <c r="H15" s="8">
        <v>90</v>
      </c>
      <c r="I15" s="8">
        <v>80</v>
      </c>
      <c r="J15" s="47">
        <f t="shared" si="2"/>
        <v>80.833333333333329</v>
      </c>
      <c r="K15" s="47">
        <f t="shared" si="3"/>
        <v>556.11111111111109</v>
      </c>
    </row>
    <row r="16" spans="1:11" hidden="1">
      <c r="A16" s="47">
        <v>14</v>
      </c>
      <c r="B16" s="9" t="s">
        <v>1932</v>
      </c>
      <c r="C16" s="10"/>
      <c r="D16" s="8">
        <v>90</v>
      </c>
      <c r="E16" s="8">
        <v>95</v>
      </c>
      <c r="F16" s="8">
        <v>90</v>
      </c>
      <c r="G16" s="8">
        <v>90</v>
      </c>
      <c r="H16" s="8">
        <v>95</v>
      </c>
      <c r="I16" s="8">
        <v>95</v>
      </c>
      <c r="J16" s="47">
        <f t="shared" si="2"/>
        <v>92.5</v>
      </c>
      <c r="K16" s="47">
        <f t="shared" si="3"/>
        <v>649.44444444444434</v>
      </c>
    </row>
    <row r="17" spans="1:11" hidden="1">
      <c r="A17" s="47">
        <v>15</v>
      </c>
      <c r="B17" s="9" t="s">
        <v>1933</v>
      </c>
      <c r="C17" s="10"/>
      <c r="D17" s="8">
        <v>95</v>
      </c>
      <c r="E17" s="8">
        <v>90</v>
      </c>
      <c r="F17" s="8">
        <v>95</v>
      </c>
      <c r="G17" s="8">
        <v>80</v>
      </c>
      <c r="H17" s="8">
        <v>95</v>
      </c>
      <c r="I17" s="8">
        <v>90</v>
      </c>
      <c r="J17" s="47">
        <f t="shared" si="2"/>
        <v>90.833333333333329</v>
      </c>
      <c r="K17" s="47">
        <f t="shared" si="3"/>
        <v>637.77777777777771</v>
      </c>
    </row>
    <row r="18" spans="1:11" hidden="1">
      <c r="A18" s="47">
        <v>16</v>
      </c>
      <c r="B18" s="9" t="s">
        <v>1934</v>
      </c>
      <c r="C18" s="10"/>
      <c r="D18" s="8">
        <v>95</v>
      </c>
      <c r="E18" s="8">
        <v>95</v>
      </c>
      <c r="F18" s="8">
        <v>90</v>
      </c>
      <c r="G18" s="8">
        <v>100</v>
      </c>
      <c r="H18" s="8">
        <v>95</v>
      </c>
      <c r="I18" s="8">
        <v>100</v>
      </c>
      <c r="J18" s="47">
        <f t="shared" si="2"/>
        <v>95.833333333333329</v>
      </c>
      <c r="K18" s="47">
        <f t="shared" si="3"/>
        <v>672.77777777777783</v>
      </c>
    </row>
    <row r="19" spans="1:11">
      <c r="A19" s="47">
        <v>17</v>
      </c>
      <c r="B19" s="9" t="s">
        <v>1935</v>
      </c>
      <c r="C19" s="10"/>
      <c r="D19" s="8">
        <v>100</v>
      </c>
      <c r="E19" s="8">
        <v>100</v>
      </c>
      <c r="F19" s="8">
        <v>95</v>
      </c>
      <c r="G19" s="8">
        <v>90</v>
      </c>
      <c r="H19" s="8">
        <v>100</v>
      </c>
      <c r="I19" s="8">
        <v>100</v>
      </c>
      <c r="J19" s="47">
        <f t="shared" si="2"/>
        <v>97.5</v>
      </c>
      <c r="K19" s="47">
        <f t="shared" si="3"/>
        <v>688.33333333333326</v>
      </c>
    </row>
    <row r="20" spans="1:11" hidden="1">
      <c r="A20" s="47">
        <v>18</v>
      </c>
      <c r="B20" s="9" t="s">
        <v>1936</v>
      </c>
      <c r="C20" s="10"/>
      <c r="D20" s="8">
        <v>90</v>
      </c>
      <c r="E20" s="8">
        <v>80</v>
      </c>
      <c r="F20" s="8">
        <v>100</v>
      </c>
      <c r="G20" s="8">
        <v>55</v>
      </c>
      <c r="H20" s="8">
        <v>95</v>
      </c>
      <c r="I20" s="8">
        <v>100</v>
      </c>
      <c r="J20" s="47">
        <f t="shared" si="2"/>
        <v>86.666666666666671</v>
      </c>
      <c r="K20" s="47">
        <f t="shared" si="3"/>
        <v>614.44444444444446</v>
      </c>
    </row>
    <row r="21" spans="1:11" hidden="1">
      <c r="A21" s="47">
        <v>19</v>
      </c>
      <c r="B21" s="9" t="s">
        <v>1952</v>
      </c>
      <c r="C21" s="10"/>
      <c r="D21" s="8">
        <v>90</v>
      </c>
      <c r="E21" s="8">
        <v>55</v>
      </c>
      <c r="F21" s="8">
        <v>75</v>
      </c>
      <c r="G21" s="8">
        <v>65</v>
      </c>
      <c r="H21" s="8">
        <v>90</v>
      </c>
      <c r="I21" s="8">
        <v>65</v>
      </c>
      <c r="J21" s="47">
        <f t="shared" si="2"/>
        <v>73.333333333333329</v>
      </c>
      <c r="K21" s="47">
        <f t="shared" si="3"/>
        <v>505.5555555555556</v>
      </c>
    </row>
    <row r="22" spans="1:11" hidden="1">
      <c r="A22" s="47">
        <v>20</v>
      </c>
      <c r="B22" s="9" t="s">
        <v>1937</v>
      </c>
      <c r="C22" s="10"/>
      <c r="D22" s="8">
        <v>90</v>
      </c>
      <c r="E22" s="8">
        <v>75</v>
      </c>
      <c r="F22" s="8">
        <v>75</v>
      </c>
      <c r="G22" s="8">
        <v>70</v>
      </c>
      <c r="H22" s="8">
        <v>90</v>
      </c>
      <c r="I22" s="8">
        <v>80</v>
      </c>
      <c r="J22" s="47">
        <f t="shared" si="2"/>
        <v>80</v>
      </c>
      <c r="K22" s="47">
        <f t="shared" si="3"/>
        <v>563.88888888888891</v>
      </c>
    </row>
    <row r="23" spans="1:11" hidden="1">
      <c r="A23" s="47">
        <v>21</v>
      </c>
      <c r="B23" s="9" t="s">
        <v>1938</v>
      </c>
      <c r="C23" s="10"/>
      <c r="D23" s="8">
        <v>60</v>
      </c>
      <c r="E23" s="8">
        <v>30</v>
      </c>
      <c r="F23" s="8">
        <v>55</v>
      </c>
      <c r="G23" s="8">
        <v>50</v>
      </c>
      <c r="H23" s="8">
        <v>75</v>
      </c>
      <c r="I23" s="8">
        <v>30</v>
      </c>
      <c r="J23" s="47">
        <f t="shared" si="2"/>
        <v>50</v>
      </c>
      <c r="K23" s="47">
        <f t="shared" si="3"/>
        <v>326.66666666666663</v>
      </c>
    </row>
    <row r="24" spans="1:11" hidden="1">
      <c r="A24" s="47">
        <v>22</v>
      </c>
      <c r="B24" s="9" t="s">
        <v>1939</v>
      </c>
      <c r="C24" s="10"/>
      <c r="D24" s="8">
        <v>90</v>
      </c>
      <c r="E24" s="8">
        <v>75</v>
      </c>
      <c r="F24" s="8">
        <v>85</v>
      </c>
      <c r="G24" s="8">
        <v>35</v>
      </c>
      <c r="H24" s="8">
        <v>85</v>
      </c>
      <c r="I24" s="8">
        <v>85</v>
      </c>
      <c r="J24" s="47">
        <f t="shared" si="2"/>
        <v>75.833333333333329</v>
      </c>
      <c r="K24" s="47">
        <f t="shared" si="3"/>
        <v>548.33333333333337</v>
      </c>
    </row>
    <row r="25" spans="1:11" hidden="1">
      <c r="A25" s="47">
        <v>23</v>
      </c>
      <c r="B25" s="9" t="s">
        <v>1940</v>
      </c>
      <c r="C25" s="10"/>
      <c r="D25" s="8">
        <v>35</v>
      </c>
      <c r="E25" s="8">
        <v>25</v>
      </c>
      <c r="F25" s="8">
        <v>50</v>
      </c>
      <c r="G25" s="8">
        <v>45</v>
      </c>
      <c r="H25" s="8">
        <v>75</v>
      </c>
      <c r="I25" s="8">
        <v>55</v>
      </c>
      <c r="J25" s="47">
        <f t="shared" si="2"/>
        <v>47.5</v>
      </c>
      <c r="K25" s="47">
        <f t="shared" si="3"/>
        <v>311.11111111111109</v>
      </c>
    </row>
    <row r="26" spans="1:11" hidden="1">
      <c r="A26" s="47">
        <v>24</v>
      </c>
      <c r="B26" s="9" t="s">
        <v>1941</v>
      </c>
      <c r="C26" s="10"/>
      <c r="D26" s="8">
        <v>75</v>
      </c>
      <c r="E26" s="8">
        <v>50</v>
      </c>
      <c r="F26" s="8">
        <v>90</v>
      </c>
      <c r="G26" s="8">
        <v>80</v>
      </c>
      <c r="H26" s="8">
        <v>90</v>
      </c>
      <c r="I26" s="8">
        <v>85</v>
      </c>
      <c r="J26" s="47">
        <f t="shared" si="2"/>
        <v>78.333333333333329</v>
      </c>
      <c r="K26" s="47">
        <f t="shared" si="3"/>
        <v>528.88888888888891</v>
      </c>
    </row>
    <row r="27" spans="1:11" hidden="1">
      <c r="A27" s="47">
        <v>25</v>
      </c>
      <c r="B27" s="9" t="s">
        <v>1942</v>
      </c>
      <c r="C27" s="10"/>
      <c r="D27" s="8">
        <v>80</v>
      </c>
      <c r="E27" s="8">
        <v>60</v>
      </c>
      <c r="F27" s="8">
        <v>85</v>
      </c>
      <c r="G27" s="8">
        <v>55</v>
      </c>
      <c r="H27" s="8">
        <v>90</v>
      </c>
      <c r="I27" s="8">
        <v>85</v>
      </c>
      <c r="J27" s="47">
        <f t="shared" si="2"/>
        <v>75.833333333333329</v>
      </c>
      <c r="K27" s="47">
        <f t="shared" si="3"/>
        <v>528.88888888888891</v>
      </c>
    </row>
    <row r="28" spans="1:11" hidden="1">
      <c r="A28" s="47">
        <v>26</v>
      </c>
      <c r="B28" s="9" t="s">
        <v>1943</v>
      </c>
      <c r="C28" s="10"/>
      <c r="D28" s="8">
        <v>75</v>
      </c>
      <c r="E28" s="8">
        <v>45</v>
      </c>
      <c r="F28" s="8">
        <v>85</v>
      </c>
      <c r="G28" s="8">
        <v>55</v>
      </c>
      <c r="H28" s="8">
        <v>95</v>
      </c>
      <c r="I28" s="8">
        <v>50</v>
      </c>
      <c r="J28" s="47">
        <f t="shared" si="2"/>
        <v>67.5</v>
      </c>
      <c r="K28" s="47">
        <f t="shared" si="3"/>
        <v>447.22222222222217</v>
      </c>
    </row>
    <row r="29" spans="1:11" hidden="1">
      <c r="A29" s="47">
        <v>27</v>
      </c>
      <c r="B29" s="9" t="s">
        <v>905</v>
      </c>
      <c r="C29" s="10"/>
      <c r="D29" s="8">
        <v>40</v>
      </c>
      <c r="E29" s="8">
        <v>30</v>
      </c>
      <c r="F29" s="8">
        <v>75</v>
      </c>
      <c r="G29" s="8">
        <v>40</v>
      </c>
      <c r="H29" s="8">
        <v>60</v>
      </c>
      <c r="I29" s="8">
        <v>30</v>
      </c>
      <c r="J29" s="47">
        <f t="shared" si="2"/>
        <v>45.833333333333336</v>
      </c>
      <c r="K29" s="47">
        <f t="shared" si="3"/>
        <v>291.66666666666663</v>
      </c>
    </row>
    <row r="30" spans="1:11" hidden="1">
      <c r="A30" s="47">
        <v>28</v>
      </c>
      <c r="B30" s="9" t="s">
        <v>1944</v>
      </c>
      <c r="C30" s="10"/>
      <c r="D30" s="8">
        <v>95</v>
      </c>
      <c r="E30" s="8">
        <v>85</v>
      </c>
      <c r="F30" s="8">
        <v>90</v>
      </c>
      <c r="G30" s="8">
        <v>40</v>
      </c>
      <c r="H30" s="8">
        <v>95</v>
      </c>
      <c r="I30" s="8">
        <v>85</v>
      </c>
      <c r="J30" s="47">
        <f t="shared" si="2"/>
        <v>81.666666666666671</v>
      </c>
      <c r="K30" s="47">
        <f t="shared" si="3"/>
        <v>587.22222222222229</v>
      </c>
    </row>
    <row r="31" spans="1:11" hidden="1">
      <c r="A31" s="47">
        <v>29</v>
      </c>
      <c r="B31" s="9" t="s">
        <v>1945</v>
      </c>
      <c r="C31" s="10"/>
      <c r="D31" s="8">
        <v>65</v>
      </c>
      <c r="E31" s="8">
        <v>50</v>
      </c>
      <c r="F31" s="8">
        <v>50</v>
      </c>
      <c r="G31" s="8">
        <v>35</v>
      </c>
      <c r="H31" s="8">
        <v>80</v>
      </c>
      <c r="I31" s="8">
        <v>65</v>
      </c>
      <c r="J31" s="47">
        <f t="shared" si="2"/>
        <v>57.5</v>
      </c>
      <c r="K31" s="47">
        <f t="shared" si="3"/>
        <v>408.33333333333337</v>
      </c>
    </row>
    <row r="32" spans="1:11" hidden="1">
      <c r="A32" s="47">
        <v>30</v>
      </c>
      <c r="B32" s="9" t="s">
        <v>1946</v>
      </c>
      <c r="C32" s="10"/>
      <c r="D32" s="8">
        <v>75</v>
      </c>
      <c r="E32" s="8">
        <v>60</v>
      </c>
      <c r="F32" s="8">
        <v>75</v>
      </c>
      <c r="G32" s="8">
        <v>45</v>
      </c>
      <c r="H32" s="8">
        <v>85</v>
      </c>
      <c r="I32" s="8">
        <v>70</v>
      </c>
      <c r="J32" s="47">
        <f t="shared" si="2"/>
        <v>68.333333333333329</v>
      </c>
      <c r="K32" s="47">
        <f t="shared" si="3"/>
        <v>478.33333333333326</v>
      </c>
    </row>
    <row r="33" spans="1:11" hidden="1">
      <c r="A33" s="47">
        <v>31</v>
      </c>
      <c r="B33" s="9" t="s">
        <v>1948</v>
      </c>
      <c r="C33" s="10"/>
      <c r="D33" s="8">
        <v>70</v>
      </c>
      <c r="E33" s="8">
        <v>55</v>
      </c>
      <c r="F33" s="8">
        <v>100</v>
      </c>
      <c r="G33" s="8">
        <v>40</v>
      </c>
      <c r="H33" s="8">
        <v>85</v>
      </c>
      <c r="I33" s="8">
        <v>75</v>
      </c>
      <c r="J33" s="47">
        <f t="shared" si="2"/>
        <v>70.833333333333329</v>
      </c>
      <c r="K33" s="47">
        <f t="shared" si="3"/>
        <v>486.11111111111109</v>
      </c>
    </row>
    <row r="34" spans="1:11" hidden="1">
      <c r="A34" s="47">
        <v>32</v>
      </c>
      <c r="B34" s="9" t="s">
        <v>1949</v>
      </c>
      <c r="C34" s="10"/>
      <c r="D34" s="8">
        <v>70</v>
      </c>
      <c r="E34" s="8">
        <v>40</v>
      </c>
      <c r="F34" s="8">
        <v>80</v>
      </c>
      <c r="G34" s="8">
        <v>85</v>
      </c>
      <c r="H34" s="8">
        <v>90</v>
      </c>
      <c r="I34" s="8">
        <v>70</v>
      </c>
      <c r="J34" s="47">
        <f t="shared" si="2"/>
        <v>72.5</v>
      </c>
      <c r="K34" s="47">
        <f t="shared" si="3"/>
        <v>478.33333333333326</v>
      </c>
    </row>
    <row r="35" spans="1:11" hidden="1">
      <c r="A35" s="47">
        <v>33</v>
      </c>
      <c r="B35" s="9" t="s">
        <v>1950</v>
      </c>
      <c r="C35" s="10"/>
      <c r="D35" s="8">
        <v>85</v>
      </c>
      <c r="E35" s="8">
        <v>85</v>
      </c>
      <c r="F35" s="8">
        <v>80</v>
      </c>
      <c r="G35" s="8">
        <v>45</v>
      </c>
      <c r="H35" s="8">
        <v>90</v>
      </c>
      <c r="I35" s="8">
        <v>65</v>
      </c>
      <c r="J35" s="47">
        <f t="shared" si="2"/>
        <v>75</v>
      </c>
      <c r="K35" s="47">
        <f t="shared" si="3"/>
        <v>532.77777777777783</v>
      </c>
    </row>
    <row r="36" spans="1:11" hidden="1">
      <c r="A36" s="47">
        <v>34</v>
      </c>
      <c r="B36" s="9" t="s">
        <v>1951</v>
      </c>
      <c r="C36" s="10"/>
      <c r="D36" s="8">
        <v>65</v>
      </c>
      <c r="E36" s="8">
        <v>50</v>
      </c>
      <c r="F36" s="8">
        <v>85</v>
      </c>
      <c r="G36" s="8">
        <v>25</v>
      </c>
      <c r="H36" s="8">
        <v>80</v>
      </c>
      <c r="I36" s="8">
        <v>55</v>
      </c>
      <c r="J36" s="47">
        <f t="shared" si="2"/>
        <v>60</v>
      </c>
      <c r="K36" s="47">
        <f t="shared" si="3"/>
        <v>412.22222222222223</v>
      </c>
    </row>
    <row r="37" spans="1:11" hidden="1">
      <c r="A37" s="47">
        <v>35</v>
      </c>
      <c r="B37" s="9" t="s">
        <v>671</v>
      </c>
      <c r="C37" s="10"/>
      <c r="D37" s="8">
        <v>80</v>
      </c>
      <c r="E37" s="8">
        <v>75</v>
      </c>
      <c r="F37" s="8">
        <v>90</v>
      </c>
      <c r="G37" s="8">
        <v>35</v>
      </c>
      <c r="H37" s="8">
        <v>75</v>
      </c>
      <c r="I37" s="8">
        <v>65</v>
      </c>
      <c r="J37" s="47">
        <f t="shared" si="2"/>
        <v>70</v>
      </c>
      <c r="K37" s="47">
        <f t="shared" si="3"/>
        <v>497.77777777777777</v>
      </c>
    </row>
    <row r="38" spans="1:11" hidden="1">
      <c r="A38" s="47">
        <v>36</v>
      </c>
      <c r="B38" s="9" t="s">
        <v>1087</v>
      </c>
      <c r="C38" s="10"/>
      <c r="D38" s="8">
        <v>80</v>
      </c>
      <c r="E38" s="8">
        <v>30</v>
      </c>
      <c r="F38" s="8">
        <v>85</v>
      </c>
      <c r="G38" s="8">
        <v>30</v>
      </c>
      <c r="H38" s="8">
        <v>95</v>
      </c>
      <c r="I38" s="8">
        <v>60</v>
      </c>
      <c r="J38" s="47">
        <f t="shared" si="2"/>
        <v>63.333333333333336</v>
      </c>
      <c r="K38" s="47">
        <f t="shared" si="3"/>
        <v>427.77777777777783</v>
      </c>
    </row>
    <row r="39" spans="1:11" hidden="1">
      <c r="A39" s="10">
        <v>37</v>
      </c>
      <c r="B39" s="32"/>
      <c r="C39" s="10"/>
      <c r="D39" s="53">
        <f>SUM(D3:D38)/36</f>
        <v>81.805555555555557</v>
      </c>
      <c r="E39" s="53">
        <f t="shared" ref="E39:K39" si="4">SUM(E3:E38)/36</f>
        <v>66.25</v>
      </c>
      <c r="F39" s="53">
        <f t="shared" si="4"/>
        <v>84.444444444444443</v>
      </c>
      <c r="G39" s="53">
        <f t="shared" si="4"/>
        <v>58.888888888888886</v>
      </c>
      <c r="H39" s="53">
        <f t="shared" si="4"/>
        <v>88.472222222222229</v>
      </c>
      <c r="I39" s="53">
        <f t="shared" si="4"/>
        <v>77.5</v>
      </c>
      <c r="J39" s="53">
        <f t="shared" si="4"/>
        <v>76.226851851851848</v>
      </c>
      <c r="K39" s="53">
        <f t="shared" si="4"/>
        <v>531.15740740740739</v>
      </c>
    </row>
    <row r="40" spans="1:11" hidden="1">
      <c r="A40" s="10">
        <v>38</v>
      </c>
      <c r="B40" s="32"/>
      <c r="C40" s="10"/>
      <c r="D40" s="33"/>
      <c r="E40" s="35"/>
      <c r="F40" s="36"/>
      <c r="G40" s="37"/>
      <c r="H40" s="38"/>
      <c r="I40" s="39"/>
      <c r="J40" s="10">
        <f t="shared" ref="J40:J51" si="5">SUM(D40:I40)/6</f>
        <v>0</v>
      </c>
      <c r="K40" s="10">
        <f t="shared" ref="K40:K51" si="6">SUM((( (D40*4+E40*4+F40*2+G40*2+H40*2+I40*4)/18)/100)*700)</f>
        <v>0</v>
      </c>
    </row>
    <row r="41" spans="1:11" hidden="1">
      <c r="A41" s="10">
        <v>39</v>
      </c>
      <c r="B41" s="32"/>
      <c r="C41" s="10"/>
      <c r="D41" s="34"/>
      <c r="E41" s="35"/>
      <c r="F41" s="36"/>
      <c r="G41" s="37"/>
      <c r="H41" s="38"/>
      <c r="I41" s="39"/>
      <c r="J41" s="10">
        <f t="shared" si="5"/>
        <v>0</v>
      </c>
      <c r="K41" s="10">
        <f t="shared" si="6"/>
        <v>0</v>
      </c>
    </row>
    <row r="42" spans="1:11" hidden="1">
      <c r="A42" s="10">
        <v>40</v>
      </c>
      <c r="B42" s="32"/>
      <c r="C42" s="10"/>
      <c r="D42" s="34"/>
      <c r="E42" s="35"/>
      <c r="F42" s="36"/>
      <c r="G42" s="37"/>
      <c r="H42" s="38"/>
      <c r="I42" s="39"/>
      <c r="J42" s="10">
        <f t="shared" si="5"/>
        <v>0</v>
      </c>
      <c r="K42" s="10">
        <f t="shared" si="6"/>
        <v>0</v>
      </c>
    </row>
    <row r="43" spans="1:11" hidden="1">
      <c r="A43" s="10">
        <v>41</v>
      </c>
      <c r="B43" s="32"/>
      <c r="C43" s="10"/>
      <c r="D43" s="34"/>
      <c r="E43" s="35"/>
      <c r="F43" s="36"/>
      <c r="G43" s="37"/>
      <c r="H43" s="38"/>
      <c r="I43" s="39"/>
      <c r="J43" s="10">
        <f t="shared" si="5"/>
        <v>0</v>
      </c>
      <c r="K43" s="10">
        <f t="shared" si="6"/>
        <v>0</v>
      </c>
    </row>
    <row r="44" spans="1:11" hidden="1">
      <c r="A44" s="10">
        <v>42</v>
      </c>
      <c r="B44" s="32"/>
      <c r="C44" s="10"/>
      <c r="D44" s="34"/>
      <c r="E44" s="35"/>
      <c r="F44" s="36"/>
      <c r="G44" s="37"/>
      <c r="H44" s="38"/>
      <c r="I44" s="39"/>
      <c r="J44" s="10">
        <f t="shared" si="5"/>
        <v>0</v>
      </c>
      <c r="K44" s="10">
        <f t="shared" si="6"/>
        <v>0</v>
      </c>
    </row>
    <row r="45" spans="1:11" hidden="1">
      <c r="A45" s="10">
        <v>33</v>
      </c>
      <c r="B45" s="12"/>
      <c r="C45" s="10"/>
      <c r="D45" s="13"/>
      <c r="E45" s="14"/>
      <c r="F45" s="15"/>
      <c r="G45" s="16"/>
      <c r="H45" s="17"/>
      <c r="I45" s="18"/>
      <c r="J45" s="10">
        <f t="shared" si="5"/>
        <v>0</v>
      </c>
      <c r="K45" s="10">
        <f t="shared" si="6"/>
        <v>0</v>
      </c>
    </row>
    <row r="46" spans="1:11" hidden="1">
      <c r="A46" s="10">
        <v>25</v>
      </c>
      <c r="B46" s="12"/>
      <c r="C46" s="10"/>
      <c r="D46" s="13"/>
      <c r="E46" s="14"/>
      <c r="F46" s="15"/>
      <c r="G46" s="16"/>
      <c r="H46" s="17"/>
      <c r="I46" s="18"/>
      <c r="J46" s="10">
        <f t="shared" si="5"/>
        <v>0</v>
      </c>
      <c r="K46" s="10">
        <f t="shared" si="6"/>
        <v>0</v>
      </c>
    </row>
    <row r="47" spans="1:11" hidden="1">
      <c r="A47" s="10">
        <v>53</v>
      </c>
      <c r="B47" s="10"/>
      <c r="C47" s="10"/>
      <c r="D47" s="10"/>
      <c r="E47" s="10"/>
      <c r="F47" s="10"/>
      <c r="G47" s="10"/>
      <c r="H47" s="10"/>
      <c r="I47" s="10"/>
      <c r="J47" s="10">
        <f t="shared" si="5"/>
        <v>0</v>
      </c>
      <c r="K47" s="10">
        <f t="shared" si="6"/>
        <v>0</v>
      </c>
    </row>
    <row r="48" spans="1:11" hidden="1">
      <c r="A48" s="10">
        <v>55</v>
      </c>
      <c r="B48" s="10"/>
      <c r="C48" s="10"/>
      <c r="D48" s="10"/>
      <c r="E48" s="10"/>
      <c r="F48" s="10"/>
      <c r="G48" s="10"/>
      <c r="H48" s="10"/>
      <c r="I48" s="10"/>
      <c r="J48" s="10">
        <f t="shared" si="5"/>
        <v>0</v>
      </c>
      <c r="K48" s="10">
        <f t="shared" si="6"/>
        <v>0</v>
      </c>
    </row>
    <row r="49" spans="1:11" hidden="1">
      <c r="A49" s="10">
        <v>57</v>
      </c>
      <c r="B49" s="10"/>
      <c r="C49" s="10"/>
      <c r="D49" s="10"/>
      <c r="E49" s="10"/>
      <c r="F49" s="10"/>
      <c r="G49" s="10"/>
      <c r="H49" s="10"/>
      <c r="I49" s="10"/>
      <c r="J49" s="10">
        <f t="shared" si="5"/>
        <v>0</v>
      </c>
      <c r="K49" s="10">
        <f t="shared" si="6"/>
        <v>0</v>
      </c>
    </row>
    <row r="50" spans="1:11" hidden="1">
      <c r="A50" s="10">
        <v>59</v>
      </c>
      <c r="B50" s="10"/>
      <c r="C50" s="10"/>
      <c r="D50" s="10"/>
      <c r="E50" s="10"/>
      <c r="F50" s="10"/>
      <c r="G50" s="10"/>
      <c r="H50" s="10"/>
      <c r="I50" s="10"/>
      <c r="J50" s="10">
        <f t="shared" si="5"/>
        <v>0</v>
      </c>
      <c r="K50" s="10">
        <f t="shared" si="6"/>
        <v>0</v>
      </c>
    </row>
    <row r="51" spans="1:11" hidden="1">
      <c r="A51" s="10">
        <v>61</v>
      </c>
      <c r="B51" s="10"/>
      <c r="C51" s="10"/>
      <c r="D51" s="10"/>
      <c r="E51" s="10"/>
      <c r="F51" s="10"/>
      <c r="G51" s="10"/>
      <c r="H51" s="10"/>
      <c r="I51" s="10"/>
      <c r="J51" s="10">
        <f t="shared" si="5"/>
        <v>0</v>
      </c>
      <c r="K51" s="10">
        <f t="shared" si="6"/>
        <v>0</v>
      </c>
    </row>
    <row r="52" spans="1:11" hidden="1">
      <c r="A52" s="10">
        <v>63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</sheetData>
  <autoFilter ref="A2:K52">
    <filterColumn colId="10">
      <filters>
        <filter val="688,3333333"/>
      </filters>
    </filterColumn>
  </autoFilter>
  <sortState ref="A3:K52">
    <sortCondition descending="1" ref="K1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67"/>
  <sheetViews>
    <sheetView workbookViewId="0">
      <selection activeCell="B8" sqref="B8:K19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10</v>
      </c>
      <c r="I2" s="10" t="s">
        <v>9</v>
      </c>
      <c r="J2" s="10" t="s">
        <v>7</v>
      </c>
      <c r="K2" s="10" t="s">
        <v>8</v>
      </c>
    </row>
    <row r="3" spans="1:11" hidden="1">
      <c r="A3" s="10">
        <v>1</v>
      </c>
      <c r="B3" s="9" t="s">
        <v>1880</v>
      </c>
      <c r="C3" s="10"/>
      <c r="D3" s="8">
        <v>95</v>
      </c>
      <c r="E3" s="8">
        <v>95</v>
      </c>
      <c r="F3" s="8">
        <v>100</v>
      </c>
      <c r="G3" s="8">
        <v>100</v>
      </c>
      <c r="H3" s="8">
        <v>95</v>
      </c>
      <c r="I3" s="8">
        <v>100</v>
      </c>
      <c r="J3" s="10">
        <f t="shared" ref="J3" si="0">SUM(D3:I3)/6</f>
        <v>97.5</v>
      </c>
      <c r="K3" s="10">
        <f t="shared" ref="K3" si="1">SUM((( (D3*4+E3*4+F3*2+G3*2+H3*2+I3*4)/18)/100)*700)</f>
        <v>680.55555555555566</v>
      </c>
    </row>
    <row r="4" spans="1:11" hidden="1">
      <c r="A4" s="10">
        <v>2</v>
      </c>
      <c r="B4" s="9" t="s">
        <v>1881</v>
      </c>
      <c r="C4" s="10"/>
      <c r="D4" s="8">
        <v>100</v>
      </c>
      <c r="E4" s="8">
        <v>95</v>
      </c>
      <c r="F4" s="8">
        <v>100</v>
      </c>
      <c r="G4" s="8">
        <v>100</v>
      </c>
      <c r="H4" s="8">
        <v>95</v>
      </c>
      <c r="I4" s="8">
        <v>100</v>
      </c>
      <c r="J4" s="47">
        <f t="shared" ref="J4:J44" si="2">SUM(D4:I4)/6</f>
        <v>98.333333333333329</v>
      </c>
      <c r="K4" s="47">
        <f t="shared" ref="K4:K44" si="3">SUM((( (D4*4+E4*4+F4*2+G4*2+H4*2+I4*4)/18)/100)*700)</f>
        <v>688.33333333333326</v>
      </c>
    </row>
    <row r="5" spans="1:11" hidden="1">
      <c r="A5" s="47">
        <v>3</v>
      </c>
      <c r="B5" s="9" t="s">
        <v>1882</v>
      </c>
      <c r="C5" s="10"/>
      <c r="D5" s="8">
        <v>85</v>
      </c>
      <c r="E5" s="8">
        <v>80</v>
      </c>
      <c r="F5" s="8">
        <v>100</v>
      </c>
      <c r="G5" s="8">
        <v>75</v>
      </c>
      <c r="H5" s="8">
        <v>90</v>
      </c>
      <c r="I5" s="8">
        <v>70</v>
      </c>
      <c r="J5" s="47">
        <f t="shared" si="2"/>
        <v>83.333333333333329</v>
      </c>
      <c r="K5" s="47">
        <f t="shared" si="3"/>
        <v>571.66666666666674</v>
      </c>
    </row>
    <row r="6" spans="1:11" hidden="1">
      <c r="A6" s="47">
        <v>4</v>
      </c>
      <c r="B6" s="9" t="s">
        <v>1883</v>
      </c>
      <c r="C6" s="10"/>
      <c r="D6" s="8">
        <v>95</v>
      </c>
      <c r="E6" s="8">
        <v>80</v>
      </c>
      <c r="F6" s="8">
        <v>100</v>
      </c>
      <c r="G6" s="8">
        <v>95</v>
      </c>
      <c r="H6" s="8">
        <v>100</v>
      </c>
      <c r="I6" s="8">
        <v>90</v>
      </c>
      <c r="J6" s="47">
        <f t="shared" si="2"/>
        <v>93.333333333333329</v>
      </c>
      <c r="K6" s="47">
        <f t="shared" si="3"/>
        <v>641.66666666666674</v>
      </c>
    </row>
    <row r="7" spans="1:11" hidden="1">
      <c r="A7" s="47">
        <v>5</v>
      </c>
      <c r="B7" s="9" t="s">
        <v>1884</v>
      </c>
      <c r="C7" s="10"/>
      <c r="D7" s="8">
        <v>100</v>
      </c>
      <c r="E7" s="8">
        <v>90</v>
      </c>
      <c r="F7" s="8">
        <v>90</v>
      </c>
      <c r="G7" s="8">
        <v>85</v>
      </c>
      <c r="H7" s="8">
        <v>90</v>
      </c>
      <c r="I7" s="8">
        <v>85</v>
      </c>
      <c r="J7" s="47">
        <f t="shared" si="2"/>
        <v>90</v>
      </c>
      <c r="K7" s="47">
        <f t="shared" si="3"/>
        <v>633.88888888888891</v>
      </c>
    </row>
    <row r="8" spans="1:11">
      <c r="A8" s="47">
        <v>6</v>
      </c>
      <c r="B8" s="9" t="s">
        <v>1885</v>
      </c>
      <c r="C8" s="10"/>
      <c r="D8" s="8">
        <v>95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47">
        <f t="shared" si="2"/>
        <v>99.166666666666671</v>
      </c>
      <c r="K8" s="47">
        <f t="shared" si="3"/>
        <v>692.22222222222217</v>
      </c>
    </row>
    <row r="9" spans="1:11" hidden="1">
      <c r="A9" s="47">
        <v>7</v>
      </c>
      <c r="B9" s="9" t="s">
        <v>1886</v>
      </c>
      <c r="C9" s="10"/>
      <c r="D9" s="8">
        <v>95</v>
      </c>
      <c r="E9" s="8">
        <v>90</v>
      </c>
      <c r="F9" s="8">
        <v>100</v>
      </c>
      <c r="G9" s="8">
        <v>95</v>
      </c>
      <c r="H9" s="8">
        <v>95</v>
      </c>
      <c r="I9" s="8">
        <v>90</v>
      </c>
      <c r="J9" s="47">
        <f t="shared" si="2"/>
        <v>94.166666666666671</v>
      </c>
      <c r="K9" s="47">
        <f t="shared" si="3"/>
        <v>653.33333333333326</v>
      </c>
    </row>
    <row r="10" spans="1:11" hidden="1">
      <c r="A10" s="47">
        <v>8</v>
      </c>
      <c r="B10" s="9" t="s">
        <v>1887</v>
      </c>
      <c r="C10" s="10"/>
      <c r="D10" s="8">
        <v>100</v>
      </c>
      <c r="E10" s="8">
        <v>100</v>
      </c>
      <c r="F10" s="8">
        <v>85</v>
      </c>
      <c r="G10" s="8">
        <v>100</v>
      </c>
      <c r="H10" s="8">
        <v>95</v>
      </c>
      <c r="I10" s="8">
        <v>100</v>
      </c>
      <c r="J10" s="47">
        <f t="shared" si="2"/>
        <v>96.666666666666671</v>
      </c>
      <c r="K10" s="47">
        <f t="shared" si="3"/>
        <v>684.44444444444446</v>
      </c>
    </row>
    <row r="11" spans="1:11">
      <c r="A11" s="47">
        <v>9</v>
      </c>
      <c r="B11" s="9" t="s">
        <v>1888</v>
      </c>
      <c r="C11" s="10"/>
      <c r="D11" s="8">
        <v>100</v>
      </c>
      <c r="E11" s="8">
        <v>100</v>
      </c>
      <c r="F11" s="8">
        <v>100</v>
      </c>
      <c r="G11" s="8">
        <v>95</v>
      </c>
      <c r="H11" s="8">
        <v>100</v>
      </c>
      <c r="I11" s="8">
        <v>100</v>
      </c>
      <c r="J11" s="47">
        <f t="shared" si="2"/>
        <v>99.166666666666671</v>
      </c>
      <c r="K11" s="47">
        <f t="shared" si="3"/>
        <v>696.11111111111109</v>
      </c>
    </row>
    <row r="12" spans="1:11" hidden="1">
      <c r="A12" s="47">
        <v>10</v>
      </c>
      <c r="B12" s="9" t="s">
        <v>1889</v>
      </c>
      <c r="C12" s="10"/>
      <c r="D12" s="8">
        <v>95</v>
      </c>
      <c r="E12" s="8">
        <v>80</v>
      </c>
      <c r="F12" s="8">
        <v>100</v>
      </c>
      <c r="G12" s="8">
        <v>70</v>
      </c>
      <c r="H12" s="8">
        <v>95</v>
      </c>
      <c r="I12" s="8">
        <v>85</v>
      </c>
      <c r="J12" s="47">
        <f t="shared" si="2"/>
        <v>87.5</v>
      </c>
      <c r="K12" s="47">
        <f t="shared" si="3"/>
        <v>610.55555555555554</v>
      </c>
    </row>
    <row r="13" spans="1:11" hidden="1">
      <c r="A13" s="47">
        <v>11</v>
      </c>
      <c r="B13" s="9" t="s">
        <v>1890</v>
      </c>
      <c r="C13" s="10"/>
      <c r="D13" s="8">
        <v>100</v>
      </c>
      <c r="E13" s="8">
        <v>85</v>
      </c>
      <c r="F13" s="8">
        <v>85</v>
      </c>
      <c r="G13" s="8">
        <v>85</v>
      </c>
      <c r="H13" s="8">
        <v>95</v>
      </c>
      <c r="I13" s="8">
        <v>95</v>
      </c>
      <c r="J13" s="47">
        <f t="shared" si="2"/>
        <v>90.833333333333329</v>
      </c>
      <c r="K13" s="47">
        <f t="shared" si="3"/>
        <v>641.66666666666674</v>
      </c>
    </row>
    <row r="14" spans="1:11" hidden="1">
      <c r="A14" s="47">
        <v>12</v>
      </c>
      <c r="B14" s="9" t="s">
        <v>1891</v>
      </c>
      <c r="C14" s="10"/>
      <c r="D14" s="8">
        <v>100</v>
      </c>
      <c r="E14" s="8">
        <v>95</v>
      </c>
      <c r="F14" s="8">
        <v>95</v>
      </c>
      <c r="G14" s="8">
        <v>95</v>
      </c>
      <c r="H14" s="8">
        <v>100</v>
      </c>
      <c r="I14" s="8">
        <v>100</v>
      </c>
      <c r="J14" s="47">
        <f t="shared" si="2"/>
        <v>97.5</v>
      </c>
      <c r="K14" s="47">
        <f t="shared" si="3"/>
        <v>684.44444444444446</v>
      </c>
    </row>
    <row r="15" spans="1:11" hidden="1">
      <c r="A15" s="47">
        <v>13</v>
      </c>
      <c r="B15" s="9" t="s">
        <v>1892</v>
      </c>
      <c r="C15" s="10"/>
      <c r="D15" s="8">
        <v>95</v>
      </c>
      <c r="E15" s="8">
        <v>90</v>
      </c>
      <c r="F15" s="8">
        <v>100</v>
      </c>
      <c r="G15" s="8">
        <v>75</v>
      </c>
      <c r="H15" s="8">
        <v>95</v>
      </c>
      <c r="I15" s="8">
        <v>90</v>
      </c>
      <c r="J15" s="47">
        <f t="shared" si="2"/>
        <v>90.833333333333329</v>
      </c>
      <c r="K15" s="47">
        <f t="shared" si="3"/>
        <v>637.77777777777771</v>
      </c>
    </row>
    <row r="16" spans="1:11" hidden="1">
      <c r="A16" s="47">
        <v>14</v>
      </c>
      <c r="B16" s="9" t="s">
        <v>1905</v>
      </c>
      <c r="C16" s="10"/>
      <c r="D16" s="8">
        <v>90</v>
      </c>
      <c r="E16" s="8">
        <v>85</v>
      </c>
      <c r="F16" s="8">
        <v>100</v>
      </c>
      <c r="G16" s="8">
        <v>45</v>
      </c>
      <c r="H16" s="8">
        <v>100</v>
      </c>
      <c r="I16" s="8">
        <v>90</v>
      </c>
      <c r="J16" s="47">
        <f t="shared" si="2"/>
        <v>85</v>
      </c>
      <c r="K16" s="47">
        <f t="shared" si="3"/>
        <v>602.77777777777783</v>
      </c>
    </row>
    <row r="17" spans="1:11" hidden="1">
      <c r="A17" s="47">
        <v>15</v>
      </c>
      <c r="B17" s="9" t="s">
        <v>1907</v>
      </c>
      <c r="C17" s="10"/>
      <c r="D17" s="8">
        <v>100</v>
      </c>
      <c r="E17" s="8">
        <v>90</v>
      </c>
      <c r="F17" s="8">
        <v>95</v>
      </c>
      <c r="G17" s="8">
        <v>100</v>
      </c>
      <c r="H17" s="8">
        <v>95</v>
      </c>
      <c r="I17" s="8">
        <v>95</v>
      </c>
      <c r="J17" s="47">
        <f t="shared" si="2"/>
        <v>95.833333333333329</v>
      </c>
      <c r="K17" s="47">
        <f t="shared" si="3"/>
        <v>668.88888888888891</v>
      </c>
    </row>
    <row r="18" spans="1:11" hidden="1">
      <c r="A18" s="47">
        <v>16</v>
      </c>
      <c r="B18" s="9" t="s">
        <v>1894</v>
      </c>
      <c r="C18" s="10"/>
      <c r="D18" s="8">
        <v>100</v>
      </c>
      <c r="E18" s="8">
        <v>70</v>
      </c>
      <c r="F18" s="8">
        <v>95</v>
      </c>
      <c r="G18" s="8">
        <v>90</v>
      </c>
      <c r="H18" s="8">
        <v>95</v>
      </c>
      <c r="I18" s="8">
        <v>85</v>
      </c>
      <c r="J18" s="47">
        <f t="shared" si="2"/>
        <v>89.166666666666671</v>
      </c>
      <c r="K18" s="47">
        <f t="shared" si="3"/>
        <v>614.44444444444446</v>
      </c>
    </row>
    <row r="19" spans="1:11">
      <c r="A19" s="47">
        <v>17</v>
      </c>
      <c r="B19" s="9" t="s">
        <v>1895</v>
      </c>
      <c r="C19" s="10"/>
      <c r="D19" s="8">
        <v>100</v>
      </c>
      <c r="E19" s="8">
        <v>100</v>
      </c>
      <c r="F19" s="8">
        <v>95</v>
      </c>
      <c r="G19" s="8">
        <v>100</v>
      </c>
      <c r="H19" s="8">
        <v>100</v>
      </c>
      <c r="I19" s="8">
        <v>100</v>
      </c>
      <c r="J19" s="47">
        <f t="shared" si="2"/>
        <v>99.166666666666671</v>
      </c>
      <c r="K19" s="47">
        <f t="shared" si="3"/>
        <v>696.11111111111109</v>
      </c>
    </row>
    <row r="20" spans="1:11" hidden="1">
      <c r="A20" s="47">
        <v>18</v>
      </c>
      <c r="B20" s="9" t="s">
        <v>1896</v>
      </c>
      <c r="C20" s="10"/>
      <c r="D20" s="8">
        <v>90</v>
      </c>
      <c r="E20" s="8">
        <v>70</v>
      </c>
      <c r="F20" s="8">
        <v>95</v>
      </c>
      <c r="G20" s="8">
        <v>40</v>
      </c>
      <c r="H20" s="8">
        <v>90</v>
      </c>
      <c r="I20" s="8">
        <v>80</v>
      </c>
      <c r="J20" s="47">
        <f t="shared" si="2"/>
        <v>77.5</v>
      </c>
      <c r="K20" s="47">
        <f t="shared" si="3"/>
        <v>548.33333333333337</v>
      </c>
    </row>
    <row r="21" spans="1:11" hidden="1">
      <c r="A21" s="47">
        <v>19</v>
      </c>
      <c r="B21" s="9" t="s">
        <v>1897</v>
      </c>
      <c r="C21" s="10"/>
      <c r="D21" s="8">
        <v>95</v>
      </c>
      <c r="E21" s="8">
        <v>80</v>
      </c>
      <c r="F21" s="8">
        <v>95</v>
      </c>
      <c r="G21" s="8">
        <v>85</v>
      </c>
      <c r="H21" s="8">
        <v>100</v>
      </c>
      <c r="I21" s="8">
        <v>95</v>
      </c>
      <c r="J21" s="47">
        <f t="shared" si="2"/>
        <v>91.666666666666671</v>
      </c>
      <c r="K21" s="47">
        <f t="shared" si="3"/>
        <v>637.77777777777771</v>
      </c>
    </row>
    <row r="22" spans="1:11" hidden="1">
      <c r="A22" s="47">
        <v>20</v>
      </c>
      <c r="B22" s="9" t="s">
        <v>1898</v>
      </c>
      <c r="C22" s="10"/>
      <c r="D22" s="8">
        <v>90</v>
      </c>
      <c r="E22" s="8">
        <v>55</v>
      </c>
      <c r="F22" s="8">
        <v>100</v>
      </c>
      <c r="G22" s="8">
        <v>80</v>
      </c>
      <c r="H22" s="8">
        <v>95</v>
      </c>
      <c r="I22" s="8">
        <v>95</v>
      </c>
      <c r="J22" s="47">
        <f t="shared" si="2"/>
        <v>85.833333333333329</v>
      </c>
      <c r="K22" s="47">
        <f t="shared" si="3"/>
        <v>587.22222222222229</v>
      </c>
    </row>
    <row r="23" spans="1:11" hidden="1">
      <c r="A23" s="47">
        <v>21</v>
      </c>
      <c r="B23" s="9" t="s">
        <v>1913</v>
      </c>
      <c r="C23" s="10"/>
      <c r="D23" s="8">
        <v>75</v>
      </c>
      <c r="E23" s="8">
        <v>60</v>
      </c>
      <c r="F23" s="8">
        <v>100</v>
      </c>
      <c r="G23" s="8">
        <v>55</v>
      </c>
      <c r="H23" s="8">
        <v>95</v>
      </c>
      <c r="I23" s="8">
        <v>90</v>
      </c>
      <c r="J23" s="47">
        <f t="shared" si="2"/>
        <v>79.166666666666671</v>
      </c>
      <c r="K23" s="47">
        <f t="shared" si="3"/>
        <v>544.44444444444434</v>
      </c>
    </row>
    <row r="24" spans="1:11" hidden="1">
      <c r="A24" s="47">
        <v>22</v>
      </c>
      <c r="B24" s="9" t="s">
        <v>1900</v>
      </c>
      <c r="C24" s="10"/>
      <c r="D24" s="8">
        <v>90</v>
      </c>
      <c r="E24" s="8">
        <v>40</v>
      </c>
      <c r="F24" s="8">
        <v>100</v>
      </c>
      <c r="G24" s="8">
        <v>60</v>
      </c>
      <c r="H24" s="8">
        <v>100</v>
      </c>
      <c r="I24" s="8">
        <v>85</v>
      </c>
      <c r="J24" s="47">
        <f t="shared" si="2"/>
        <v>79.166666666666671</v>
      </c>
      <c r="K24" s="47">
        <f t="shared" si="3"/>
        <v>536.66666666666674</v>
      </c>
    </row>
    <row r="25" spans="1:11" hidden="1">
      <c r="A25" s="47">
        <v>23</v>
      </c>
      <c r="B25" s="9" t="s">
        <v>1901</v>
      </c>
      <c r="C25" s="10"/>
      <c r="D25" s="8">
        <v>90</v>
      </c>
      <c r="E25" s="8">
        <v>45</v>
      </c>
      <c r="F25" s="8">
        <v>100</v>
      </c>
      <c r="G25" s="8">
        <v>55</v>
      </c>
      <c r="H25" s="8">
        <v>90</v>
      </c>
      <c r="I25" s="8">
        <v>65</v>
      </c>
      <c r="J25" s="47">
        <f t="shared" si="2"/>
        <v>74.166666666666671</v>
      </c>
      <c r="K25" s="47">
        <f t="shared" si="3"/>
        <v>501.66666666666669</v>
      </c>
    </row>
    <row r="26" spans="1:11" hidden="1">
      <c r="A26" s="47">
        <v>24</v>
      </c>
      <c r="B26" s="9" t="s">
        <v>1902</v>
      </c>
      <c r="C26" s="10"/>
      <c r="D26" s="8">
        <v>95</v>
      </c>
      <c r="E26" s="8">
        <v>70</v>
      </c>
      <c r="F26" s="8">
        <v>95</v>
      </c>
      <c r="G26" s="8">
        <v>60</v>
      </c>
      <c r="H26" s="8">
        <v>95</v>
      </c>
      <c r="I26" s="8">
        <v>85</v>
      </c>
      <c r="J26" s="47">
        <f t="shared" si="2"/>
        <v>83.333333333333329</v>
      </c>
      <c r="K26" s="47">
        <f t="shared" si="3"/>
        <v>583.33333333333326</v>
      </c>
    </row>
    <row r="27" spans="1:11" hidden="1">
      <c r="A27" s="47">
        <v>25</v>
      </c>
      <c r="B27" s="9" t="s">
        <v>1903</v>
      </c>
      <c r="C27" s="10"/>
      <c r="D27" s="8">
        <v>90</v>
      </c>
      <c r="E27" s="8">
        <v>50</v>
      </c>
      <c r="F27" s="8">
        <v>85</v>
      </c>
      <c r="G27" s="8">
        <v>80</v>
      </c>
      <c r="H27" s="8">
        <v>90</v>
      </c>
      <c r="I27" s="8">
        <v>80</v>
      </c>
      <c r="J27" s="47">
        <f t="shared" si="2"/>
        <v>79.166666666666671</v>
      </c>
      <c r="K27" s="47">
        <f t="shared" si="3"/>
        <v>540.55555555555554</v>
      </c>
    </row>
    <row r="28" spans="1:11" hidden="1">
      <c r="A28" s="47">
        <v>26</v>
      </c>
      <c r="B28" s="9" t="s">
        <v>1893</v>
      </c>
      <c r="C28" s="10"/>
      <c r="D28" s="8">
        <v>85</v>
      </c>
      <c r="E28" s="8">
        <v>55</v>
      </c>
      <c r="F28" s="8">
        <v>75</v>
      </c>
      <c r="G28" s="8">
        <v>45</v>
      </c>
      <c r="H28" s="8">
        <v>75</v>
      </c>
      <c r="I28" s="8">
        <v>70</v>
      </c>
      <c r="J28" s="47">
        <f t="shared" si="2"/>
        <v>67.5</v>
      </c>
      <c r="K28" s="47">
        <f t="shared" si="3"/>
        <v>478.33333333333326</v>
      </c>
    </row>
    <row r="29" spans="1:11" hidden="1">
      <c r="A29" s="47">
        <v>27</v>
      </c>
      <c r="B29" s="9" t="s">
        <v>1904</v>
      </c>
      <c r="C29" s="10"/>
      <c r="D29" s="8">
        <v>90</v>
      </c>
      <c r="E29" s="8">
        <v>85</v>
      </c>
      <c r="F29" s="8">
        <v>95</v>
      </c>
      <c r="G29" s="8">
        <v>80</v>
      </c>
      <c r="H29" s="8">
        <v>95</v>
      </c>
      <c r="I29" s="8">
        <v>90</v>
      </c>
      <c r="J29" s="47">
        <f t="shared" si="2"/>
        <v>89.166666666666671</v>
      </c>
      <c r="K29" s="47">
        <f t="shared" si="3"/>
        <v>622.22222222222217</v>
      </c>
    </row>
    <row r="30" spans="1:11" hidden="1">
      <c r="A30" s="47">
        <v>28</v>
      </c>
      <c r="B30" s="9" t="s">
        <v>1920</v>
      </c>
      <c r="C30" s="10"/>
      <c r="D30" s="8">
        <v>90</v>
      </c>
      <c r="E30" s="8">
        <v>75</v>
      </c>
      <c r="F30" s="8">
        <v>90</v>
      </c>
      <c r="G30" s="8">
        <v>75</v>
      </c>
      <c r="H30" s="8">
        <v>100</v>
      </c>
      <c r="I30" s="8">
        <v>75</v>
      </c>
      <c r="J30" s="47">
        <f t="shared" si="2"/>
        <v>84.166666666666671</v>
      </c>
      <c r="K30" s="47">
        <f t="shared" si="3"/>
        <v>579.44444444444446</v>
      </c>
    </row>
    <row r="31" spans="1:11" hidden="1">
      <c r="A31" s="47">
        <v>29</v>
      </c>
      <c r="B31" s="9" t="s">
        <v>1909</v>
      </c>
      <c r="C31" s="10"/>
      <c r="D31" s="8">
        <v>90</v>
      </c>
      <c r="E31" s="8">
        <v>60</v>
      </c>
      <c r="F31" s="8">
        <v>85</v>
      </c>
      <c r="G31" s="8">
        <v>45</v>
      </c>
      <c r="H31" s="8">
        <v>85</v>
      </c>
      <c r="I31" s="8">
        <v>94</v>
      </c>
      <c r="J31" s="47">
        <f t="shared" si="2"/>
        <v>76.5</v>
      </c>
      <c r="K31" s="47">
        <f t="shared" si="3"/>
        <v>546.77777777777771</v>
      </c>
    </row>
    <row r="32" spans="1:11" hidden="1">
      <c r="A32" s="47">
        <v>30</v>
      </c>
      <c r="B32" s="9" t="s">
        <v>1910</v>
      </c>
      <c r="C32" s="10"/>
      <c r="D32" s="8">
        <v>80</v>
      </c>
      <c r="E32" s="8">
        <v>55</v>
      </c>
      <c r="F32" s="8">
        <v>75</v>
      </c>
      <c r="G32" s="8">
        <v>55</v>
      </c>
      <c r="H32" s="8">
        <v>95</v>
      </c>
      <c r="I32" s="8">
        <v>100</v>
      </c>
      <c r="J32" s="47">
        <f t="shared" si="2"/>
        <v>76.666666666666671</v>
      </c>
      <c r="K32" s="47">
        <f t="shared" si="3"/>
        <v>540.55555555555554</v>
      </c>
    </row>
    <row r="33" spans="1:11" hidden="1">
      <c r="A33" s="47">
        <v>31</v>
      </c>
      <c r="B33" s="9" t="s">
        <v>1911</v>
      </c>
      <c r="C33" s="10"/>
      <c r="D33" s="8">
        <v>65</v>
      </c>
      <c r="E33" s="8">
        <v>45</v>
      </c>
      <c r="F33" s="8">
        <v>80</v>
      </c>
      <c r="G33" s="8">
        <v>60</v>
      </c>
      <c r="H33" s="8">
        <v>75</v>
      </c>
      <c r="I33" s="8">
        <v>100</v>
      </c>
      <c r="J33" s="47">
        <f t="shared" si="2"/>
        <v>70.833333333333329</v>
      </c>
      <c r="K33" s="47">
        <f t="shared" si="3"/>
        <v>493.88888888888891</v>
      </c>
    </row>
    <row r="34" spans="1:11" hidden="1">
      <c r="A34" s="47">
        <v>32</v>
      </c>
      <c r="B34" s="9" t="s">
        <v>1912</v>
      </c>
      <c r="C34" s="10"/>
      <c r="D34" s="8">
        <v>75</v>
      </c>
      <c r="E34" s="8">
        <v>35</v>
      </c>
      <c r="F34" s="8">
        <v>85</v>
      </c>
      <c r="G34" s="8">
        <v>65</v>
      </c>
      <c r="H34" s="8">
        <v>90</v>
      </c>
      <c r="I34" s="8">
        <v>94</v>
      </c>
      <c r="J34" s="47">
        <f t="shared" si="2"/>
        <v>74</v>
      </c>
      <c r="K34" s="47">
        <f t="shared" si="3"/>
        <v>504</v>
      </c>
    </row>
    <row r="35" spans="1:11" hidden="1">
      <c r="A35" s="47">
        <v>33</v>
      </c>
      <c r="B35" s="9" t="s">
        <v>1899</v>
      </c>
      <c r="C35" s="10"/>
      <c r="D35" s="8">
        <v>90</v>
      </c>
      <c r="E35" s="8">
        <v>90</v>
      </c>
      <c r="F35" s="8">
        <v>95</v>
      </c>
      <c r="G35" s="8">
        <v>85</v>
      </c>
      <c r="H35" s="8">
        <v>95</v>
      </c>
      <c r="I35" s="8">
        <v>86</v>
      </c>
      <c r="J35" s="47">
        <f t="shared" si="2"/>
        <v>90.166666666666671</v>
      </c>
      <c r="K35" s="47">
        <f t="shared" si="3"/>
        <v>627.66666666666674</v>
      </c>
    </row>
    <row r="36" spans="1:11" hidden="1">
      <c r="A36" s="47">
        <v>34</v>
      </c>
      <c r="B36" s="9" t="s">
        <v>1914</v>
      </c>
      <c r="C36" s="10"/>
      <c r="D36" s="8">
        <v>60</v>
      </c>
      <c r="E36" s="8">
        <v>70</v>
      </c>
      <c r="F36" s="8">
        <v>70</v>
      </c>
      <c r="G36" s="8">
        <v>40</v>
      </c>
      <c r="H36" s="8">
        <v>75</v>
      </c>
      <c r="I36" s="8">
        <v>88</v>
      </c>
      <c r="J36" s="47">
        <f t="shared" si="2"/>
        <v>67.166666666666671</v>
      </c>
      <c r="K36" s="47">
        <f t="shared" si="3"/>
        <v>482.99999999999994</v>
      </c>
    </row>
    <row r="37" spans="1:11" hidden="1">
      <c r="A37" s="47">
        <v>35</v>
      </c>
      <c r="B37" s="9" t="s">
        <v>1688</v>
      </c>
      <c r="C37" s="10"/>
      <c r="D37" s="8">
        <v>80</v>
      </c>
      <c r="E37" s="8">
        <v>65</v>
      </c>
      <c r="F37" s="8">
        <v>85</v>
      </c>
      <c r="G37" s="8">
        <v>45</v>
      </c>
      <c r="H37" s="8">
        <v>90</v>
      </c>
      <c r="I37" s="8">
        <v>100</v>
      </c>
      <c r="J37" s="47">
        <f t="shared" si="2"/>
        <v>77.5</v>
      </c>
      <c r="K37" s="47">
        <f t="shared" si="3"/>
        <v>552.22222222222217</v>
      </c>
    </row>
    <row r="38" spans="1:11" hidden="1">
      <c r="A38" s="47">
        <v>36</v>
      </c>
      <c r="B38" s="9" t="s">
        <v>1915</v>
      </c>
      <c r="C38" s="10"/>
      <c r="D38" s="8">
        <v>85</v>
      </c>
      <c r="E38" s="8">
        <v>35</v>
      </c>
      <c r="F38" s="8">
        <v>100</v>
      </c>
      <c r="G38" s="8">
        <v>80</v>
      </c>
      <c r="H38" s="8">
        <v>95</v>
      </c>
      <c r="I38" s="8">
        <v>90</v>
      </c>
      <c r="J38" s="47">
        <f t="shared" si="2"/>
        <v>80.833333333333329</v>
      </c>
      <c r="K38" s="47">
        <f t="shared" si="3"/>
        <v>540.55555555555554</v>
      </c>
    </row>
    <row r="39" spans="1:11" hidden="1">
      <c r="A39" s="47">
        <v>37</v>
      </c>
      <c r="B39" s="9" t="s">
        <v>1916</v>
      </c>
      <c r="C39" s="10"/>
      <c r="D39" s="8">
        <v>80</v>
      </c>
      <c r="E39" s="8">
        <v>45</v>
      </c>
      <c r="F39" s="8">
        <v>80</v>
      </c>
      <c r="G39" s="8">
        <v>45</v>
      </c>
      <c r="H39" s="8">
        <v>75</v>
      </c>
      <c r="I39" s="8">
        <v>85</v>
      </c>
      <c r="J39" s="47">
        <f t="shared" si="2"/>
        <v>68.333333333333329</v>
      </c>
      <c r="K39" s="47">
        <f t="shared" si="3"/>
        <v>482.22222222222223</v>
      </c>
    </row>
    <row r="40" spans="1:11" hidden="1">
      <c r="A40" s="47">
        <v>38</v>
      </c>
      <c r="B40" s="9" t="s">
        <v>1917</v>
      </c>
      <c r="C40" s="10"/>
      <c r="D40" s="8">
        <v>85</v>
      </c>
      <c r="E40" s="8">
        <v>85</v>
      </c>
      <c r="F40" s="8">
        <v>95</v>
      </c>
      <c r="G40" s="8">
        <v>60</v>
      </c>
      <c r="H40" s="8">
        <v>95</v>
      </c>
      <c r="I40" s="8">
        <v>100</v>
      </c>
      <c r="J40" s="47">
        <f t="shared" si="2"/>
        <v>86.666666666666671</v>
      </c>
      <c r="K40" s="47">
        <f t="shared" si="3"/>
        <v>614.44444444444446</v>
      </c>
    </row>
    <row r="41" spans="1:11" hidden="1">
      <c r="A41" s="47">
        <v>39</v>
      </c>
      <c r="B41" s="9" t="s">
        <v>1906</v>
      </c>
      <c r="C41" s="10"/>
      <c r="D41" s="8">
        <v>95</v>
      </c>
      <c r="E41" s="8">
        <v>90</v>
      </c>
      <c r="F41" s="8">
        <v>65</v>
      </c>
      <c r="G41" s="8">
        <v>70</v>
      </c>
      <c r="H41" s="8">
        <v>95</v>
      </c>
      <c r="I41" s="8">
        <v>95</v>
      </c>
      <c r="J41" s="47">
        <f t="shared" si="2"/>
        <v>85</v>
      </c>
      <c r="K41" s="47">
        <f t="shared" si="3"/>
        <v>614.44444444444446</v>
      </c>
    </row>
    <row r="42" spans="1:11" hidden="1">
      <c r="A42" s="47">
        <v>40</v>
      </c>
      <c r="B42" s="9" t="s">
        <v>1918</v>
      </c>
      <c r="C42" s="10"/>
      <c r="D42" s="8">
        <v>55</v>
      </c>
      <c r="E42" s="8">
        <v>45</v>
      </c>
      <c r="F42" s="8">
        <v>65</v>
      </c>
      <c r="G42" s="8">
        <v>30</v>
      </c>
      <c r="H42" s="8">
        <v>70</v>
      </c>
      <c r="I42" s="8">
        <v>70</v>
      </c>
      <c r="J42" s="47">
        <f t="shared" si="2"/>
        <v>55.833333333333336</v>
      </c>
      <c r="K42" s="47">
        <f t="shared" si="3"/>
        <v>392.77777777777777</v>
      </c>
    </row>
    <row r="43" spans="1:11" hidden="1">
      <c r="A43" s="47">
        <v>41</v>
      </c>
      <c r="B43" s="9" t="s">
        <v>1919</v>
      </c>
      <c r="C43" s="10"/>
      <c r="D43" s="8">
        <v>80</v>
      </c>
      <c r="E43" s="8">
        <v>50</v>
      </c>
      <c r="F43" s="8">
        <v>100</v>
      </c>
      <c r="G43" s="8">
        <v>60</v>
      </c>
      <c r="H43" s="8">
        <v>85</v>
      </c>
      <c r="I43" s="8">
        <v>100</v>
      </c>
      <c r="J43" s="47">
        <f t="shared" si="2"/>
        <v>79.166666666666671</v>
      </c>
      <c r="K43" s="47">
        <f t="shared" si="3"/>
        <v>548.33333333333337</v>
      </c>
    </row>
    <row r="44" spans="1:11" hidden="1">
      <c r="A44" s="47">
        <v>42</v>
      </c>
      <c r="B44" s="9" t="s">
        <v>1908</v>
      </c>
      <c r="C44" s="10"/>
      <c r="D44" s="8">
        <v>95</v>
      </c>
      <c r="E44" s="8">
        <v>65</v>
      </c>
      <c r="F44" s="8">
        <v>90</v>
      </c>
      <c r="G44" s="8">
        <v>55</v>
      </c>
      <c r="H44" s="8">
        <v>90</v>
      </c>
      <c r="I44" s="8">
        <v>100</v>
      </c>
      <c r="J44" s="47">
        <f t="shared" si="2"/>
        <v>82.5</v>
      </c>
      <c r="K44" s="47">
        <f t="shared" si="3"/>
        <v>587.22222222222229</v>
      </c>
    </row>
    <row r="45" spans="1:11" hidden="1">
      <c r="A45" s="10">
        <v>33</v>
      </c>
      <c r="B45" s="12"/>
      <c r="C45" s="10"/>
      <c r="D45" s="54">
        <f>SUM(D3:D44)/42</f>
        <v>89.047619047619051</v>
      </c>
      <c r="E45" s="54">
        <f t="shared" ref="E45:K45" si="4">SUM(E3:E44)/42</f>
        <v>72.5</v>
      </c>
      <c r="F45" s="54">
        <f t="shared" si="4"/>
        <v>91.428571428571431</v>
      </c>
      <c r="G45" s="54">
        <f t="shared" si="4"/>
        <v>71.785714285714292</v>
      </c>
      <c r="H45" s="54">
        <f t="shared" si="4"/>
        <v>92.142857142857139</v>
      </c>
      <c r="I45" s="54">
        <f t="shared" si="4"/>
        <v>90.166666666666671</v>
      </c>
      <c r="J45" s="54">
        <f t="shared" si="4"/>
        <v>84.511904761904745</v>
      </c>
      <c r="K45" s="54">
        <f t="shared" si="4"/>
        <v>590.16666666666674</v>
      </c>
    </row>
    <row r="46" spans="1:11" hidden="1">
      <c r="A46" s="10">
        <v>25</v>
      </c>
      <c r="B46" s="12"/>
      <c r="C46" s="10"/>
      <c r="D46" s="13"/>
      <c r="E46" s="14"/>
      <c r="F46" s="15"/>
      <c r="G46" s="16"/>
      <c r="H46" s="17"/>
      <c r="I46" s="18"/>
      <c r="J46" s="10">
        <f t="shared" ref="J46:J51" si="5">SUM(D46:I46)/6</f>
        <v>0</v>
      </c>
      <c r="K46" s="10">
        <f t="shared" ref="K46:K51" si="6">SUM((( (D46*4+E46*4+F46*2+G46*2+H46*2+I46*4)/18)/100)*700)</f>
        <v>0</v>
      </c>
    </row>
    <row r="47" spans="1:11" hidden="1">
      <c r="A47" s="10">
        <v>53</v>
      </c>
      <c r="B47" s="10"/>
      <c r="C47" s="10"/>
      <c r="D47" s="10"/>
      <c r="E47" s="10"/>
      <c r="F47" s="10"/>
      <c r="G47" s="10"/>
      <c r="H47" s="10"/>
      <c r="I47" s="10"/>
      <c r="J47" s="10">
        <f t="shared" si="5"/>
        <v>0</v>
      </c>
      <c r="K47" s="10">
        <f t="shared" si="6"/>
        <v>0</v>
      </c>
    </row>
    <row r="48" spans="1:11" hidden="1">
      <c r="A48" s="10">
        <v>55</v>
      </c>
      <c r="B48" s="10"/>
      <c r="C48" s="10"/>
      <c r="D48" s="10"/>
      <c r="E48" s="10"/>
      <c r="F48" s="10"/>
      <c r="G48" s="10"/>
      <c r="H48" s="10"/>
      <c r="I48" s="10"/>
      <c r="J48" s="10">
        <f t="shared" si="5"/>
        <v>0</v>
      </c>
      <c r="K48" s="10">
        <f t="shared" si="6"/>
        <v>0</v>
      </c>
    </row>
    <row r="49" spans="1:11" hidden="1">
      <c r="A49" s="10">
        <v>57</v>
      </c>
      <c r="B49" s="10"/>
      <c r="C49" s="10"/>
      <c r="D49" s="10"/>
      <c r="E49" s="10"/>
      <c r="F49" s="10"/>
      <c r="G49" s="10"/>
      <c r="H49" s="10"/>
      <c r="I49" s="10"/>
      <c r="J49" s="10">
        <f t="shared" si="5"/>
        <v>0</v>
      </c>
      <c r="K49" s="10">
        <f t="shared" si="6"/>
        <v>0</v>
      </c>
    </row>
    <row r="50" spans="1:11" hidden="1">
      <c r="A50" s="10">
        <v>59</v>
      </c>
      <c r="B50" s="10"/>
      <c r="C50" s="10"/>
      <c r="D50" s="10"/>
      <c r="E50" s="10"/>
      <c r="F50" s="10"/>
      <c r="G50" s="10"/>
      <c r="H50" s="10"/>
      <c r="I50" s="10"/>
      <c r="J50" s="10">
        <f t="shared" si="5"/>
        <v>0</v>
      </c>
      <c r="K50" s="10">
        <f t="shared" si="6"/>
        <v>0</v>
      </c>
    </row>
    <row r="51" spans="1:11" hidden="1">
      <c r="A51" s="10">
        <v>61</v>
      </c>
      <c r="B51" s="10"/>
      <c r="C51" s="10"/>
      <c r="D51" s="10"/>
      <c r="E51" s="10"/>
      <c r="F51" s="10"/>
      <c r="G51" s="10"/>
      <c r="H51" s="10"/>
      <c r="I51" s="10"/>
      <c r="J51" s="10">
        <f t="shared" si="5"/>
        <v>0</v>
      </c>
      <c r="K51" s="10">
        <f t="shared" si="6"/>
        <v>0</v>
      </c>
    </row>
    <row r="52" spans="1:11" hidden="1">
      <c r="A52" s="10">
        <v>63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</sheetData>
  <autoFilter ref="A2:K52">
    <filterColumn colId="10">
      <filters>
        <filter val="692,2222222"/>
        <filter val="696,1111111"/>
      </filters>
    </filterColumn>
  </autoFilter>
  <sortState ref="A3:K67">
    <sortCondition descending="1" ref="K1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22"/>
  <sheetViews>
    <sheetView topLeftCell="A4" workbookViewId="0">
      <selection activeCell="M10" sqref="M10"/>
    </sheetView>
  </sheetViews>
  <sheetFormatPr defaultRowHeight="15"/>
  <cols>
    <col min="1" max="1" width="5.7109375" customWidth="1"/>
    <col min="2" max="2" width="26.85546875" customWidth="1"/>
    <col min="3" max="3" width="26.28515625" customWidth="1"/>
    <col min="4" max="4" width="8.28515625" customWidth="1"/>
    <col min="7" max="7" width="7.28515625" customWidth="1"/>
  </cols>
  <sheetData>
    <row r="2" spans="1:11">
      <c r="A2" s="72" t="s">
        <v>1872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ht="45">
      <c r="A4" s="23" t="s">
        <v>1871</v>
      </c>
      <c r="B4" s="23" t="s">
        <v>1873</v>
      </c>
      <c r="C4" s="23" t="s">
        <v>1874</v>
      </c>
      <c r="D4" s="23" t="s">
        <v>3</v>
      </c>
      <c r="E4" s="23" t="s">
        <v>4</v>
      </c>
      <c r="F4" s="27" t="s">
        <v>1875</v>
      </c>
      <c r="G4" s="23" t="s">
        <v>1876</v>
      </c>
      <c r="H4" s="23" t="s">
        <v>10</v>
      </c>
      <c r="I4" s="27" t="s">
        <v>1877</v>
      </c>
      <c r="J4" s="23" t="s">
        <v>7</v>
      </c>
      <c r="K4" s="23" t="s">
        <v>8</v>
      </c>
    </row>
    <row r="5" spans="1:11">
      <c r="A5" s="25">
        <v>1</v>
      </c>
      <c r="B5" s="23" t="s">
        <v>989</v>
      </c>
      <c r="C5" s="23" t="s">
        <v>26</v>
      </c>
      <c r="D5" s="25">
        <v>100</v>
      </c>
      <c r="E5" s="25">
        <v>100</v>
      </c>
      <c r="F5" s="25">
        <v>100</v>
      </c>
      <c r="G5" s="25">
        <v>100</v>
      </c>
      <c r="H5" s="25">
        <v>95</v>
      </c>
      <c r="I5" s="25">
        <v>100</v>
      </c>
      <c r="J5" s="28">
        <v>99.166666666666671</v>
      </c>
      <c r="K5" s="28">
        <v>696.11111111111109</v>
      </c>
    </row>
    <row r="6" spans="1:11" s="10" customFormat="1">
      <c r="A6" s="25">
        <v>2</v>
      </c>
      <c r="B6" s="23" t="s">
        <v>1953</v>
      </c>
      <c r="C6" s="44" t="s">
        <v>1885</v>
      </c>
      <c r="D6" s="25">
        <v>100</v>
      </c>
      <c r="E6" s="25">
        <v>100</v>
      </c>
      <c r="F6" s="25">
        <v>100</v>
      </c>
      <c r="G6" s="25">
        <v>95</v>
      </c>
      <c r="H6" s="25">
        <v>100</v>
      </c>
      <c r="I6" s="25">
        <v>100</v>
      </c>
      <c r="J6" s="28">
        <v>99.166666666666671</v>
      </c>
      <c r="K6" s="28">
        <v>696.11111111111097</v>
      </c>
    </row>
    <row r="7" spans="1:11">
      <c r="A7" s="25">
        <v>3</v>
      </c>
      <c r="B7" s="23" t="s">
        <v>989</v>
      </c>
      <c r="C7" s="23" t="s">
        <v>14</v>
      </c>
      <c r="D7" s="25">
        <v>95</v>
      </c>
      <c r="E7" s="25">
        <v>100</v>
      </c>
      <c r="F7" s="25">
        <v>100</v>
      </c>
      <c r="G7" s="25">
        <v>100</v>
      </c>
      <c r="H7" s="25">
        <v>100</v>
      </c>
      <c r="I7" s="25">
        <v>100</v>
      </c>
      <c r="J7" s="28">
        <v>99.166666666666671</v>
      </c>
      <c r="K7" s="28">
        <v>692.22222222222217</v>
      </c>
    </row>
    <row r="8" spans="1:11">
      <c r="A8" s="25">
        <v>4</v>
      </c>
      <c r="B8" s="23" t="s">
        <v>989</v>
      </c>
      <c r="C8" s="23" t="s">
        <v>25</v>
      </c>
      <c r="D8" s="25">
        <v>100</v>
      </c>
      <c r="E8" s="25">
        <v>95</v>
      </c>
      <c r="F8" s="25">
        <v>100</v>
      </c>
      <c r="G8" s="25">
        <v>100</v>
      </c>
      <c r="H8" s="25">
        <v>100</v>
      </c>
      <c r="I8" s="25">
        <v>100</v>
      </c>
      <c r="J8" s="28">
        <v>99.166666666666671</v>
      </c>
      <c r="K8" s="28">
        <v>692.22222222222217</v>
      </c>
    </row>
    <row r="9" spans="1:11">
      <c r="A9" s="25">
        <v>5</v>
      </c>
      <c r="B9" s="23" t="s">
        <v>991</v>
      </c>
      <c r="C9" s="23" t="s">
        <v>245</v>
      </c>
      <c r="D9" s="25">
        <v>95</v>
      </c>
      <c r="E9" s="25">
        <v>100</v>
      </c>
      <c r="F9" s="25">
        <v>100</v>
      </c>
      <c r="G9" s="25">
        <v>95</v>
      </c>
      <c r="H9" s="25">
        <v>100</v>
      </c>
      <c r="I9" s="25">
        <v>100</v>
      </c>
      <c r="J9" s="28">
        <v>98.333333333333329</v>
      </c>
      <c r="K9" s="28">
        <v>688.33333333333326</v>
      </c>
    </row>
    <row r="10" spans="1:11">
      <c r="A10" s="25">
        <v>6</v>
      </c>
      <c r="B10" s="23" t="s">
        <v>989</v>
      </c>
      <c r="C10" s="23" t="s">
        <v>24</v>
      </c>
      <c r="D10" s="25">
        <v>100</v>
      </c>
      <c r="E10" s="25">
        <v>90</v>
      </c>
      <c r="F10" s="25">
        <v>100</v>
      </c>
      <c r="G10" s="25">
        <v>100</v>
      </c>
      <c r="H10" s="25">
        <v>95</v>
      </c>
      <c r="I10" s="25">
        <v>100</v>
      </c>
      <c r="J10" s="28">
        <v>97.5</v>
      </c>
      <c r="K10" s="28">
        <v>680.55555555555566</v>
      </c>
    </row>
    <row r="11" spans="1:11">
      <c r="A11" s="25">
        <v>7</v>
      </c>
      <c r="B11" s="23" t="s">
        <v>989</v>
      </c>
      <c r="C11" s="23" t="s">
        <v>29</v>
      </c>
      <c r="D11" s="25">
        <v>100</v>
      </c>
      <c r="E11" s="25">
        <v>90</v>
      </c>
      <c r="F11" s="25">
        <v>100</v>
      </c>
      <c r="G11" s="25">
        <v>100</v>
      </c>
      <c r="H11" s="25">
        <v>95</v>
      </c>
      <c r="I11" s="25">
        <v>100</v>
      </c>
      <c r="J11" s="28">
        <v>97.5</v>
      </c>
      <c r="K11" s="28">
        <v>680.55555555555566</v>
      </c>
    </row>
    <row r="12" spans="1:11">
      <c r="A12" s="25">
        <v>8</v>
      </c>
      <c r="B12" s="23" t="s">
        <v>989</v>
      </c>
      <c r="C12" s="23" t="s">
        <v>16</v>
      </c>
      <c r="D12" s="25">
        <v>100</v>
      </c>
      <c r="E12" s="25">
        <v>100</v>
      </c>
      <c r="F12" s="25">
        <v>100</v>
      </c>
      <c r="G12" s="25">
        <v>75</v>
      </c>
      <c r="H12" s="25">
        <v>95</v>
      </c>
      <c r="I12" s="25">
        <v>100</v>
      </c>
      <c r="J12" s="28">
        <v>95</v>
      </c>
      <c r="K12" s="28">
        <v>676.66666666666663</v>
      </c>
    </row>
    <row r="13" spans="1:11">
      <c r="A13" s="25">
        <v>9</v>
      </c>
      <c r="B13" s="23" t="s">
        <v>989</v>
      </c>
      <c r="C13" s="23" t="s">
        <v>17</v>
      </c>
      <c r="D13" s="25">
        <v>100</v>
      </c>
      <c r="E13" s="25">
        <v>95</v>
      </c>
      <c r="F13" s="25">
        <v>95</v>
      </c>
      <c r="G13" s="25">
        <v>95</v>
      </c>
      <c r="H13" s="25">
        <v>90</v>
      </c>
      <c r="I13" s="25">
        <v>100</v>
      </c>
      <c r="J13" s="28">
        <v>95.833333333333329</v>
      </c>
      <c r="K13" s="28">
        <v>676.66666666666663</v>
      </c>
    </row>
    <row r="14" spans="1:11">
      <c r="A14" s="25">
        <v>10</v>
      </c>
      <c r="B14" s="23" t="s">
        <v>989</v>
      </c>
      <c r="C14" s="23" t="s">
        <v>23</v>
      </c>
      <c r="D14" s="25">
        <v>95</v>
      </c>
      <c r="E14" s="25">
        <v>95</v>
      </c>
      <c r="F14" s="25">
        <v>90</v>
      </c>
      <c r="G14" s="25">
        <v>100</v>
      </c>
      <c r="H14" s="25">
        <v>100</v>
      </c>
      <c r="I14" s="25">
        <v>100</v>
      </c>
      <c r="J14" s="28">
        <v>96.666666666666671</v>
      </c>
      <c r="K14" s="28">
        <v>676.66666666666663</v>
      </c>
    </row>
    <row r="15" spans="1:11">
      <c r="A15" s="25">
        <v>11</v>
      </c>
      <c r="B15" s="23" t="s">
        <v>1878</v>
      </c>
      <c r="C15" s="23" t="s">
        <v>551</v>
      </c>
      <c r="D15" s="25">
        <v>95</v>
      </c>
      <c r="E15" s="25">
        <v>95</v>
      </c>
      <c r="F15" s="25">
        <v>100</v>
      </c>
      <c r="G15" s="25">
        <v>100</v>
      </c>
      <c r="H15" s="25">
        <v>90</v>
      </c>
      <c r="I15" s="25">
        <v>100</v>
      </c>
      <c r="J15" s="28">
        <v>96.666666666666671</v>
      </c>
      <c r="K15" s="28">
        <v>676.66666666666663</v>
      </c>
    </row>
    <row r="16" spans="1:11">
      <c r="A16" s="25">
        <v>12</v>
      </c>
      <c r="B16" s="23" t="s">
        <v>1879</v>
      </c>
      <c r="C16" s="23" t="s">
        <v>1009</v>
      </c>
      <c r="D16" s="25">
        <v>85</v>
      </c>
      <c r="E16" s="25">
        <v>100</v>
      </c>
      <c r="F16" s="25">
        <v>100</v>
      </c>
      <c r="G16" s="25">
        <v>100</v>
      </c>
      <c r="H16" s="25">
        <v>100</v>
      </c>
      <c r="I16" s="25">
        <v>100</v>
      </c>
      <c r="J16" s="28">
        <v>97.5</v>
      </c>
      <c r="K16" s="28">
        <v>676.66666666666663</v>
      </c>
    </row>
    <row r="17" spans="1:11">
      <c r="A17" s="25">
        <v>13</v>
      </c>
      <c r="B17" s="23" t="s">
        <v>1482</v>
      </c>
      <c r="C17" s="23" t="s">
        <v>1461</v>
      </c>
      <c r="D17" s="25">
        <v>90</v>
      </c>
      <c r="E17" s="25">
        <v>95</v>
      </c>
      <c r="F17" s="25">
        <v>100</v>
      </c>
      <c r="G17" s="25">
        <v>100</v>
      </c>
      <c r="H17" s="25">
        <v>100</v>
      </c>
      <c r="I17" s="25">
        <v>100</v>
      </c>
      <c r="J17" s="28">
        <v>97.5</v>
      </c>
      <c r="K17" s="28">
        <v>676.66666666666663</v>
      </c>
    </row>
    <row r="18" spans="1:11">
      <c r="A18" s="25">
        <v>14</v>
      </c>
      <c r="B18" s="23" t="s">
        <v>989</v>
      </c>
      <c r="C18" s="23" t="s">
        <v>13</v>
      </c>
      <c r="D18" s="25">
        <v>95</v>
      </c>
      <c r="E18" s="25">
        <v>90</v>
      </c>
      <c r="F18" s="25">
        <v>100</v>
      </c>
      <c r="G18" s="25">
        <v>95</v>
      </c>
      <c r="H18" s="25">
        <v>95</v>
      </c>
      <c r="I18" s="25">
        <v>100</v>
      </c>
      <c r="J18" s="28">
        <v>95.833333333333329</v>
      </c>
      <c r="K18" s="28">
        <v>668.88888888888891</v>
      </c>
    </row>
    <row r="19" spans="1:11">
      <c r="A19" s="25">
        <v>15</v>
      </c>
      <c r="B19" s="23" t="s">
        <v>989</v>
      </c>
      <c r="C19" s="23" t="s">
        <v>15</v>
      </c>
      <c r="D19" s="25">
        <v>90</v>
      </c>
      <c r="E19" s="25">
        <v>95</v>
      </c>
      <c r="F19" s="25">
        <v>100</v>
      </c>
      <c r="G19" s="25">
        <v>100</v>
      </c>
      <c r="H19" s="25">
        <v>90</v>
      </c>
      <c r="I19" s="25">
        <v>100</v>
      </c>
      <c r="J19" s="28">
        <v>95.833333333333329</v>
      </c>
      <c r="K19" s="28">
        <v>668.88888888888891</v>
      </c>
    </row>
    <row r="20" spans="1:11">
      <c r="A20" s="25">
        <v>16</v>
      </c>
      <c r="B20" s="23" t="s">
        <v>989</v>
      </c>
      <c r="C20" s="23" t="s">
        <v>19</v>
      </c>
      <c r="D20" s="25">
        <v>95</v>
      </c>
      <c r="E20" s="25">
        <v>90</v>
      </c>
      <c r="F20" s="25">
        <v>100</v>
      </c>
      <c r="G20" s="25">
        <v>95</v>
      </c>
      <c r="H20" s="25">
        <v>95</v>
      </c>
      <c r="I20" s="25">
        <v>100</v>
      </c>
      <c r="J20" s="28">
        <v>95.833333333333329</v>
      </c>
      <c r="K20" s="28">
        <v>668.88888888888891</v>
      </c>
    </row>
    <row r="21" spans="1:11">
      <c r="A21" s="25">
        <v>17</v>
      </c>
      <c r="B21" s="23" t="s">
        <v>989</v>
      </c>
      <c r="C21" s="23" t="s">
        <v>27</v>
      </c>
      <c r="D21" s="25">
        <v>100</v>
      </c>
      <c r="E21" s="25">
        <v>85</v>
      </c>
      <c r="F21" s="25">
        <v>100</v>
      </c>
      <c r="G21" s="25">
        <v>90</v>
      </c>
      <c r="H21" s="25">
        <v>100</v>
      </c>
      <c r="I21" s="25">
        <v>100</v>
      </c>
      <c r="J21" s="28">
        <v>95.833333333333329</v>
      </c>
      <c r="K21" s="28">
        <v>668.88888888888891</v>
      </c>
    </row>
    <row r="22" spans="1:11">
      <c r="A22" s="25">
        <v>18</v>
      </c>
      <c r="B22" s="23" t="s">
        <v>989</v>
      </c>
      <c r="C22" s="23" t="s">
        <v>28</v>
      </c>
      <c r="D22" s="29">
        <v>100</v>
      </c>
      <c r="E22" s="29">
        <v>85</v>
      </c>
      <c r="F22" s="29">
        <v>100</v>
      </c>
      <c r="G22" s="29">
        <v>100</v>
      </c>
      <c r="H22" s="29">
        <v>90</v>
      </c>
      <c r="I22" s="29">
        <v>100</v>
      </c>
      <c r="J22" s="30">
        <v>95.833333333333329</v>
      </c>
      <c r="K22" s="30">
        <v>668.88888888888891</v>
      </c>
    </row>
  </sheetData>
  <mergeCells count="1"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>
      <selection activeCell="N13" sqref="N13"/>
    </sheetView>
  </sheetViews>
  <sheetFormatPr defaultRowHeight="15"/>
  <cols>
    <col min="1" max="1" width="9.140625" style="63"/>
    <col min="2" max="2" width="43.85546875" customWidth="1"/>
  </cols>
  <sheetData>
    <row r="1" spans="1:12" s="47" customFormat="1" ht="41.25" customHeight="1">
      <c r="A1" s="73" t="s">
        <v>2245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85.5" customHeight="1">
      <c r="A2" s="26" t="s">
        <v>1871</v>
      </c>
      <c r="B2" s="20" t="s">
        <v>988</v>
      </c>
      <c r="C2" s="21" t="s">
        <v>1868</v>
      </c>
      <c r="D2" s="21" t="s">
        <v>1093</v>
      </c>
      <c r="E2" s="22" t="s">
        <v>3</v>
      </c>
      <c r="F2" s="22" t="s">
        <v>4</v>
      </c>
      <c r="G2" s="21" t="s">
        <v>1869</v>
      </c>
      <c r="H2" s="22" t="s">
        <v>6</v>
      </c>
      <c r="I2" s="21" t="s">
        <v>2244</v>
      </c>
      <c r="J2" s="22" t="s">
        <v>9</v>
      </c>
      <c r="K2" s="22" t="s">
        <v>7</v>
      </c>
      <c r="L2" s="21" t="s">
        <v>2243</v>
      </c>
    </row>
    <row r="3" spans="1:12">
      <c r="A3" s="25">
        <v>1</v>
      </c>
      <c r="B3" s="40" t="s">
        <v>1953</v>
      </c>
      <c r="C3" s="64">
        <v>3</v>
      </c>
      <c r="D3" s="64">
        <v>42</v>
      </c>
      <c r="E3" s="65">
        <v>89.047619047619051</v>
      </c>
      <c r="F3" s="65">
        <v>72.5</v>
      </c>
      <c r="G3" s="66">
        <v>91.428571428571431</v>
      </c>
      <c r="H3" s="65">
        <v>71.785714285714292</v>
      </c>
      <c r="I3" s="65">
        <v>92.142857142857139</v>
      </c>
      <c r="J3" s="65">
        <v>90.166666666666671</v>
      </c>
      <c r="K3" s="65">
        <v>84.511904761904745</v>
      </c>
      <c r="L3" s="65">
        <v>590.16666666666674</v>
      </c>
    </row>
    <row r="4" spans="1:12">
      <c r="A4" s="25">
        <v>2</v>
      </c>
      <c r="B4" s="40" t="s">
        <v>1954</v>
      </c>
      <c r="C4" s="64">
        <v>2</v>
      </c>
      <c r="D4" s="64">
        <v>36</v>
      </c>
      <c r="E4" s="65">
        <v>81.805555555555557</v>
      </c>
      <c r="F4" s="65">
        <v>66.25</v>
      </c>
      <c r="G4" s="66">
        <v>84.444444444444443</v>
      </c>
      <c r="H4" s="65">
        <v>58.888888888888886</v>
      </c>
      <c r="I4" s="65">
        <v>88.472222222222229</v>
      </c>
      <c r="J4" s="65">
        <v>77.5</v>
      </c>
      <c r="K4" s="65">
        <v>76.226851851851848</v>
      </c>
      <c r="L4" s="65">
        <v>531.15740740740739</v>
      </c>
    </row>
    <row r="5" spans="1:12">
      <c r="A5" s="25">
        <v>3</v>
      </c>
      <c r="B5" s="23" t="s">
        <v>989</v>
      </c>
      <c r="C5" s="29">
        <v>8</v>
      </c>
      <c r="D5" s="29">
        <v>226</v>
      </c>
      <c r="E5" s="67">
        <v>73.097345132743357</v>
      </c>
      <c r="F5" s="67">
        <v>58.827433628318587</v>
      </c>
      <c r="G5" s="67">
        <v>74.601769911504419</v>
      </c>
      <c r="H5" s="67">
        <v>58.871681415929203</v>
      </c>
      <c r="I5" s="67">
        <v>77.654867256637175</v>
      </c>
      <c r="J5" s="67">
        <v>68.849557522123888</v>
      </c>
      <c r="K5" s="67">
        <v>68.650442477876055</v>
      </c>
      <c r="L5" s="67">
        <v>476.52654867256632</v>
      </c>
    </row>
    <row r="6" spans="1:12">
      <c r="A6" s="25">
        <v>4</v>
      </c>
      <c r="B6" s="23" t="s">
        <v>1760</v>
      </c>
      <c r="C6" s="29">
        <v>1</v>
      </c>
      <c r="D6" s="29">
        <v>25</v>
      </c>
      <c r="E6" s="67">
        <v>67.400000000000006</v>
      </c>
      <c r="F6" s="67">
        <v>56.8</v>
      </c>
      <c r="G6" s="67">
        <v>75</v>
      </c>
      <c r="H6" s="67">
        <v>56.4</v>
      </c>
      <c r="I6" s="67">
        <v>70</v>
      </c>
      <c r="J6" s="67">
        <v>71.2</v>
      </c>
      <c r="K6" s="67">
        <v>66.133333333333326</v>
      </c>
      <c r="L6" s="67">
        <v>460.6</v>
      </c>
    </row>
    <row r="7" spans="1:12">
      <c r="A7" s="25">
        <v>5</v>
      </c>
      <c r="B7" s="23" t="s">
        <v>1449</v>
      </c>
      <c r="C7" s="29">
        <v>1</v>
      </c>
      <c r="D7" s="29">
        <v>7</v>
      </c>
      <c r="E7" s="67">
        <v>61.428571428571431</v>
      </c>
      <c r="F7" s="67">
        <v>65</v>
      </c>
      <c r="G7" s="67">
        <v>51.428571428571431</v>
      </c>
      <c r="H7" s="67">
        <v>64.285714285714292</v>
      </c>
      <c r="I7" s="67">
        <v>79.285714285714292</v>
      </c>
      <c r="J7" s="67">
        <v>71.428571428571431</v>
      </c>
      <c r="K7" s="67">
        <v>65.476190476190482</v>
      </c>
      <c r="L7" s="67">
        <v>459.44444444444446</v>
      </c>
    </row>
    <row r="8" spans="1:12">
      <c r="A8" s="25">
        <v>6</v>
      </c>
      <c r="B8" s="23" t="s">
        <v>1804</v>
      </c>
      <c r="C8" s="29">
        <v>1</v>
      </c>
      <c r="D8" s="29">
        <v>14</v>
      </c>
      <c r="E8" s="67">
        <v>65.714285714285708</v>
      </c>
      <c r="F8" s="67">
        <v>54.642857142857146</v>
      </c>
      <c r="G8" s="67">
        <v>74.285714285714292</v>
      </c>
      <c r="H8" s="67">
        <v>57.5</v>
      </c>
      <c r="I8" s="67">
        <v>80.357142857142861</v>
      </c>
      <c r="J8" s="67">
        <v>64.642857142857139</v>
      </c>
      <c r="K8" s="67">
        <v>66.19047619047619</v>
      </c>
      <c r="L8" s="67">
        <v>452.77777777777777</v>
      </c>
    </row>
    <row r="9" spans="1:12">
      <c r="A9" s="25">
        <v>7</v>
      </c>
      <c r="B9" s="23" t="s">
        <v>991</v>
      </c>
      <c r="C9" s="29">
        <v>11</v>
      </c>
      <c r="D9" s="29">
        <v>302</v>
      </c>
      <c r="E9" s="67">
        <v>69.337748344370866</v>
      </c>
      <c r="F9" s="67">
        <v>54.602649006622514</v>
      </c>
      <c r="G9" s="67">
        <v>70.215231788079464</v>
      </c>
      <c r="H9" s="67">
        <v>58.609271523178805</v>
      </c>
      <c r="I9" s="67">
        <v>76.158940397350989</v>
      </c>
      <c r="J9" s="67">
        <v>63.658940397350996</v>
      </c>
      <c r="K9" s="67">
        <v>65.4304635761589</v>
      </c>
      <c r="L9" s="67">
        <v>451.25275938189839</v>
      </c>
    </row>
    <row r="10" spans="1:12">
      <c r="A10" s="25">
        <v>8</v>
      </c>
      <c r="B10" s="23" t="s">
        <v>1610</v>
      </c>
      <c r="C10" s="29">
        <v>3</v>
      </c>
      <c r="D10" s="29">
        <v>29</v>
      </c>
      <c r="E10" s="67">
        <v>62.586206896551722</v>
      </c>
      <c r="F10" s="67">
        <v>52.586206896551722</v>
      </c>
      <c r="G10" s="67">
        <v>76.896551724137936</v>
      </c>
      <c r="H10" s="67">
        <v>62.413793103448278</v>
      </c>
      <c r="I10" s="67">
        <v>66.206896551724142</v>
      </c>
      <c r="J10" s="67">
        <v>69.310344827586206</v>
      </c>
      <c r="K10" s="67">
        <v>64.999999999999986</v>
      </c>
      <c r="L10" s="67">
        <v>446.81992337164752</v>
      </c>
    </row>
    <row r="11" spans="1:12">
      <c r="A11" s="25">
        <v>9</v>
      </c>
      <c r="B11" s="23" t="s">
        <v>1482</v>
      </c>
      <c r="C11" s="29">
        <v>2</v>
      </c>
      <c r="D11" s="29">
        <v>34</v>
      </c>
      <c r="E11" s="67">
        <v>67.941176470588232</v>
      </c>
      <c r="F11" s="67">
        <v>54.705882352941174</v>
      </c>
      <c r="G11" s="67">
        <v>65.588235294117652</v>
      </c>
      <c r="H11" s="67">
        <v>56.323529411764703</v>
      </c>
      <c r="I11" s="67">
        <v>75.294117647058826</v>
      </c>
      <c r="J11" s="67">
        <v>65.882352941176464</v>
      </c>
      <c r="K11" s="67">
        <v>64.289215686274503</v>
      </c>
      <c r="L11" s="67">
        <v>446.65032679738556</v>
      </c>
    </row>
    <row r="12" spans="1:12">
      <c r="A12" s="25">
        <v>10</v>
      </c>
      <c r="B12" s="23" t="s">
        <v>1344</v>
      </c>
      <c r="C12" s="29">
        <v>1</v>
      </c>
      <c r="D12" s="29">
        <v>13</v>
      </c>
      <c r="E12" s="67">
        <v>67.692307692307693</v>
      </c>
      <c r="F12" s="67">
        <v>54.615384615384613</v>
      </c>
      <c r="G12" s="67">
        <v>70.384615384615387</v>
      </c>
      <c r="H12" s="67">
        <v>54.615384615384613</v>
      </c>
      <c r="I12" s="67">
        <v>75.384615384615387</v>
      </c>
      <c r="J12" s="67">
        <v>61.53846153846154</v>
      </c>
      <c r="K12" s="67">
        <v>64.038461538461533</v>
      </c>
      <c r="L12" s="67">
        <v>441.83760683760681</v>
      </c>
    </row>
    <row r="13" spans="1:12">
      <c r="A13" s="25">
        <v>11</v>
      </c>
      <c r="B13" s="23" t="s">
        <v>1563</v>
      </c>
      <c r="C13" s="29">
        <v>2</v>
      </c>
      <c r="D13" s="29">
        <v>61</v>
      </c>
      <c r="E13" s="67">
        <v>65.885245901639351</v>
      </c>
      <c r="F13" s="67">
        <v>50.491803278688522</v>
      </c>
      <c r="G13" s="67">
        <v>64.672131147540981</v>
      </c>
      <c r="H13" s="67">
        <v>45.327868852459019</v>
      </c>
      <c r="I13" s="67">
        <v>69.426229508196727</v>
      </c>
      <c r="J13" s="67">
        <v>65.213114754098356</v>
      </c>
      <c r="K13" s="67">
        <v>60.169398907103826</v>
      </c>
      <c r="L13" s="67">
        <v>422.02732240437166</v>
      </c>
    </row>
    <row r="14" spans="1:12">
      <c r="A14" s="25">
        <v>12</v>
      </c>
      <c r="B14" s="23" t="s">
        <v>990</v>
      </c>
      <c r="C14" s="29">
        <v>9</v>
      </c>
      <c r="D14" s="29">
        <v>225</v>
      </c>
      <c r="E14" s="67">
        <v>65.688888888888883</v>
      </c>
      <c r="F14" s="67">
        <v>55.355555555555554</v>
      </c>
      <c r="G14" s="67">
        <v>63.884444444444448</v>
      </c>
      <c r="H14" s="67">
        <v>50.733333333333334</v>
      </c>
      <c r="I14" s="67">
        <v>66.355555555555554</v>
      </c>
      <c r="J14" s="67">
        <v>58.911111111111111</v>
      </c>
      <c r="K14" s="67">
        <v>60.154814814814827</v>
      </c>
      <c r="L14" s="67">
        <v>420.68790123456785</v>
      </c>
    </row>
    <row r="15" spans="1:12">
      <c r="A15" s="25">
        <v>13</v>
      </c>
      <c r="B15" s="23" t="s">
        <v>1195</v>
      </c>
      <c r="C15" s="29">
        <v>3</v>
      </c>
      <c r="D15" s="29">
        <v>101</v>
      </c>
      <c r="E15" s="67">
        <v>64.158415841584159</v>
      </c>
      <c r="F15" s="67">
        <v>53.564356435643568</v>
      </c>
      <c r="G15" s="67">
        <v>65.841584158415841</v>
      </c>
      <c r="H15" s="67">
        <v>44.504950495049506</v>
      </c>
      <c r="I15" s="67">
        <v>68.811881188118818</v>
      </c>
      <c r="J15" s="67">
        <v>59</v>
      </c>
      <c r="K15" s="67">
        <v>59</v>
      </c>
      <c r="L15" s="67">
        <v>414.6633663366336</v>
      </c>
    </row>
    <row r="16" spans="1:12">
      <c r="A16" s="25">
        <v>14</v>
      </c>
      <c r="B16" s="23" t="s">
        <v>2246</v>
      </c>
      <c r="C16" s="29">
        <v>2</v>
      </c>
      <c r="D16" s="29">
        <v>50</v>
      </c>
      <c r="E16" s="67">
        <v>62</v>
      </c>
      <c r="F16" s="67">
        <v>53</v>
      </c>
      <c r="G16" s="67">
        <v>64</v>
      </c>
      <c r="H16" s="67">
        <v>54.1</v>
      </c>
      <c r="I16" s="67">
        <v>70.8</v>
      </c>
      <c r="J16" s="67">
        <v>56.6</v>
      </c>
      <c r="K16" s="67">
        <v>60.08333333333335</v>
      </c>
      <c r="L16" s="67">
        <v>413.85555555555567</v>
      </c>
    </row>
    <row r="17" spans="1:12">
      <c r="A17" s="25">
        <v>15</v>
      </c>
      <c r="B17" s="23" t="s">
        <v>995</v>
      </c>
      <c r="C17" s="29">
        <v>1</v>
      </c>
      <c r="D17" s="29">
        <v>24</v>
      </c>
      <c r="E17" s="67">
        <v>61.458333333333336</v>
      </c>
      <c r="F17" s="67">
        <v>47.916666666666664</v>
      </c>
      <c r="G17" s="67">
        <v>67.916666666666671</v>
      </c>
      <c r="H17" s="67">
        <v>29.166666666666668</v>
      </c>
      <c r="I17" s="67">
        <v>73.541666666666671</v>
      </c>
      <c r="J17" s="67">
        <v>70.416666666666671</v>
      </c>
      <c r="K17" s="67">
        <v>58.402777777777771</v>
      </c>
      <c r="L17" s="67">
        <v>412.38425925925918</v>
      </c>
    </row>
    <row r="18" spans="1:12">
      <c r="A18" s="25">
        <v>16</v>
      </c>
      <c r="B18" s="23" t="s">
        <v>994</v>
      </c>
      <c r="C18" s="29">
        <v>3</v>
      </c>
      <c r="D18" s="29">
        <v>81</v>
      </c>
      <c r="E18" s="67">
        <v>62.839506172839506</v>
      </c>
      <c r="F18" s="67">
        <v>50.308641975308639</v>
      </c>
      <c r="G18" s="67">
        <v>60.987654320987652</v>
      </c>
      <c r="H18" s="67">
        <v>50.617283950617285</v>
      </c>
      <c r="I18" s="67">
        <v>71.172839506172835</v>
      </c>
      <c r="J18" s="67">
        <v>59.012345679012348</v>
      </c>
      <c r="K18" s="67">
        <v>59.156378600823039</v>
      </c>
      <c r="L18" s="67">
        <v>409.96570644718781</v>
      </c>
    </row>
    <row r="19" spans="1:12">
      <c r="A19" s="25">
        <v>17</v>
      </c>
      <c r="B19" s="23" t="s">
        <v>997</v>
      </c>
      <c r="C19" s="29">
        <v>4</v>
      </c>
      <c r="D19" s="29">
        <v>78</v>
      </c>
      <c r="E19" s="67">
        <v>63.717948717948715</v>
      </c>
      <c r="F19" s="67">
        <v>51.794871794871796</v>
      </c>
      <c r="G19" s="67">
        <v>64.679487179487182</v>
      </c>
      <c r="H19" s="67">
        <v>50.384615384615387</v>
      </c>
      <c r="I19" s="67">
        <v>75.769230769230774</v>
      </c>
      <c r="J19" s="67">
        <v>51.474358974358971</v>
      </c>
      <c r="K19" s="67">
        <v>59.636752136752165</v>
      </c>
      <c r="L19" s="67">
        <v>408.18376068376074</v>
      </c>
    </row>
    <row r="20" spans="1:12">
      <c r="A20" s="25">
        <v>18</v>
      </c>
      <c r="B20" s="23" t="s">
        <v>1867</v>
      </c>
      <c r="C20" s="29">
        <v>2</v>
      </c>
      <c r="D20" s="29">
        <v>43</v>
      </c>
      <c r="E20" s="67">
        <v>65.714285714285708</v>
      </c>
      <c r="F20" s="67">
        <v>46.904761904761905</v>
      </c>
      <c r="G20" s="67">
        <v>60.833333333333336</v>
      </c>
      <c r="H20" s="67">
        <v>55.595238095238095</v>
      </c>
      <c r="I20" s="67">
        <v>73.214285714285708</v>
      </c>
      <c r="J20" s="67">
        <v>54.404761904761905</v>
      </c>
      <c r="K20" s="67">
        <v>59.44444444444445</v>
      </c>
      <c r="L20" s="67">
        <v>407.31481481481484</v>
      </c>
    </row>
    <row r="21" spans="1:12">
      <c r="A21" s="25">
        <v>19</v>
      </c>
      <c r="B21" s="23" t="s">
        <v>996</v>
      </c>
      <c r="C21" s="29">
        <v>5</v>
      </c>
      <c r="D21" s="29">
        <v>158</v>
      </c>
      <c r="E21" s="67">
        <v>60.917721518987342</v>
      </c>
      <c r="F21" s="67">
        <v>49.240506329113927</v>
      </c>
      <c r="G21" s="67">
        <v>63.037974683544306</v>
      </c>
      <c r="H21" s="67">
        <v>44.240506329113927</v>
      </c>
      <c r="I21" s="67">
        <v>75</v>
      </c>
      <c r="J21" s="67">
        <v>56.740506329113927</v>
      </c>
      <c r="K21" s="67">
        <v>58.196202531645582</v>
      </c>
      <c r="L21" s="67">
        <v>401.39240506329116</v>
      </c>
    </row>
    <row r="22" spans="1:12">
      <c r="A22" s="25">
        <v>20</v>
      </c>
      <c r="B22" s="23" t="s">
        <v>993</v>
      </c>
      <c r="C22" s="29">
        <v>2</v>
      </c>
      <c r="D22" s="29">
        <v>61</v>
      </c>
      <c r="E22" s="67">
        <v>60.409836065573771</v>
      </c>
      <c r="F22" s="67">
        <v>48.114754098360656</v>
      </c>
      <c r="G22" s="67">
        <v>57.540983606557376</v>
      </c>
      <c r="H22" s="67">
        <v>52.131147540983605</v>
      </c>
      <c r="I22" s="67">
        <v>65.573770491803273</v>
      </c>
      <c r="J22" s="67">
        <v>60</v>
      </c>
      <c r="K22" s="67">
        <v>57.2950819672131</v>
      </c>
      <c r="L22" s="67">
        <v>398.4517304189435</v>
      </c>
    </row>
    <row r="23" spans="1:12">
      <c r="A23" s="25">
        <v>21</v>
      </c>
      <c r="B23" s="23" t="s">
        <v>1343</v>
      </c>
      <c r="C23" s="29">
        <v>1</v>
      </c>
      <c r="D23" s="29">
        <v>55</v>
      </c>
      <c r="E23" s="67">
        <v>61.909090909090907</v>
      </c>
      <c r="F23" s="67">
        <v>47.090909090909093</v>
      </c>
      <c r="G23" s="67">
        <v>59.909090909090907</v>
      </c>
      <c r="H23" s="67">
        <v>51.909090909090907</v>
      </c>
      <c r="I23" s="67">
        <v>69.909090909090907</v>
      </c>
      <c r="J23" s="67">
        <v>51.727272727272727</v>
      </c>
      <c r="K23" s="67">
        <v>57.075757575757578</v>
      </c>
      <c r="L23" s="67">
        <v>391.36363636363637</v>
      </c>
    </row>
    <row r="24" spans="1:12">
      <c r="A24" s="25">
        <v>22</v>
      </c>
      <c r="B24" s="23" t="s">
        <v>992</v>
      </c>
      <c r="C24" s="29">
        <v>4</v>
      </c>
      <c r="D24" s="29">
        <v>107</v>
      </c>
      <c r="E24" s="67">
        <v>57.429906542056074</v>
      </c>
      <c r="F24" s="67">
        <v>49.345794392523366</v>
      </c>
      <c r="G24" s="67">
        <v>57.10280373831776</v>
      </c>
      <c r="H24" s="67">
        <v>44.252336448598129</v>
      </c>
      <c r="I24" s="67">
        <v>65.186915887850461</v>
      </c>
      <c r="J24" s="67">
        <v>57.710280373831779</v>
      </c>
      <c r="K24" s="67">
        <v>55.171339563862936</v>
      </c>
      <c r="L24" s="67">
        <v>385.3997923156802</v>
      </c>
    </row>
    <row r="25" spans="1:12">
      <c r="A25" s="25">
        <v>23</v>
      </c>
      <c r="B25" s="23" t="s">
        <v>1092</v>
      </c>
      <c r="C25" s="29">
        <v>4</v>
      </c>
      <c r="D25" s="29">
        <v>98</v>
      </c>
      <c r="E25" s="67">
        <v>60.421052631578945</v>
      </c>
      <c r="F25" s="67">
        <v>42.578947368421055</v>
      </c>
      <c r="G25" s="67">
        <v>62.631578947368418</v>
      </c>
      <c r="H25" s="67">
        <v>49.126315789473686</v>
      </c>
      <c r="I25" s="67">
        <v>71.05263157894737</v>
      </c>
      <c r="J25" s="67">
        <v>53</v>
      </c>
      <c r="K25" s="67">
        <v>56.468421052631591</v>
      </c>
      <c r="L25" s="67">
        <v>384.8526315789473</v>
      </c>
    </row>
    <row r="26" spans="1:12">
      <c r="A26" s="25">
        <v>24</v>
      </c>
      <c r="B26" s="23" t="s">
        <v>1255</v>
      </c>
      <c r="C26" s="29">
        <v>2</v>
      </c>
      <c r="D26" s="29">
        <v>65</v>
      </c>
      <c r="E26" s="67">
        <v>54.53846153846154</v>
      </c>
      <c r="F26" s="67">
        <v>50.615384615384613</v>
      </c>
      <c r="G26" s="67">
        <v>58.769230769230766</v>
      </c>
      <c r="H26" s="67">
        <v>53</v>
      </c>
      <c r="I26" s="67">
        <v>60.692307692307693</v>
      </c>
      <c r="J26" s="67">
        <v>54.230769230769234</v>
      </c>
      <c r="K26" s="67">
        <v>55.307692307692292</v>
      </c>
      <c r="L26" s="67">
        <v>382.0683760683761</v>
      </c>
    </row>
    <row r="27" spans="1:12">
      <c r="A27" s="25">
        <v>25</v>
      </c>
      <c r="B27" s="23" t="s">
        <v>1665</v>
      </c>
      <c r="C27" s="29">
        <v>2</v>
      </c>
      <c r="D27" s="29">
        <v>55</v>
      </c>
      <c r="E27" s="67">
        <v>52.727272727272727</v>
      </c>
      <c r="F27" s="67">
        <v>47.454545454545453</v>
      </c>
      <c r="G27" s="67">
        <v>60.363636363636367</v>
      </c>
      <c r="H27" s="67">
        <v>40.363636363636367</v>
      </c>
      <c r="I27" s="67">
        <v>69.909090909090907</v>
      </c>
      <c r="J27" s="67">
        <v>53.636363636363633</v>
      </c>
      <c r="K27" s="67">
        <v>54.075757575757571</v>
      </c>
      <c r="L27" s="67">
        <v>371.98989898989907</v>
      </c>
    </row>
    <row r="28" spans="1:12">
      <c r="A28" s="25">
        <v>26</v>
      </c>
      <c r="B28" s="23" t="s">
        <v>1823</v>
      </c>
      <c r="C28" s="29">
        <v>1</v>
      </c>
      <c r="D28" s="29">
        <v>19</v>
      </c>
      <c r="E28" s="67">
        <v>57.89473684210526</v>
      </c>
      <c r="F28" s="67">
        <v>40.789473684210527</v>
      </c>
      <c r="G28" s="67">
        <v>65.263157894736835</v>
      </c>
      <c r="H28" s="67">
        <v>44.736842105263158</v>
      </c>
      <c r="I28" s="67">
        <v>63.157894736842103</v>
      </c>
      <c r="J28" s="67">
        <v>53.684210526315788</v>
      </c>
      <c r="K28" s="67">
        <v>54.254385964912274</v>
      </c>
      <c r="L28" s="67">
        <v>371.69590643274853</v>
      </c>
    </row>
    <row r="29" spans="1:12">
      <c r="A29" s="25">
        <v>27</v>
      </c>
      <c r="B29" s="23" t="s">
        <v>1790</v>
      </c>
      <c r="C29" s="29">
        <v>1</v>
      </c>
      <c r="D29" s="29">
        <v>29</v>
      </c>
      <c r="E29" s="67">
        <v>57.068965517241381</v>
      </c>
      <c r="F29" s="67">
        <v>38.96551724137931</v>
      </c>
      <c r="G29" s="67">
        <v>59.137931034482762</v>
      </c>
      <c r="H29" s="67">
        <v>39.827586206896555</v>
      </c>
      <c r="I29" s="67">
        <v>63.275862068965516</v>
      </c>
      <c r="J29" s="67">
        <v>56.551724137931032</v>
      </c>
      <c r="K29" s="67">
        <v>52.471264367816097</v>
      </c>
      <c r="L29" s="67">
        <v>363.54406130268177</v>
      </c>
    </row>
    <row r="30" spans="1:12">
      <c r="A30" s="25">
        <v>28</v>
      </c>
      <c r="B30" s="23" t="s">
        <v>1274</v>
      </c>
      <c r="C30" s="29">
        <v>1</v>
      </c>
      <c r="D30" s="29">
        <v>19</v>
      </c>
      <c r="E30" s="67">
        <v>50.263157894736842</v>
      </c>
      <c r="F30" s="67">
        <v>40.526315789473685</v>
      </c>
      <c r="G30" s="67">
        <v>53.94736842105263</v>
      </c>
      <c r="H30" s="67">
        <v>37.89473684210526</v>
      </c>
      <c r="I30" s="67">
        <v>61.05263157894737</v>
      </c>
      <c r="J30" s="67">
        <v>62.10526315789474</v>
      </c>
      <c r="K30" s="67">
        <v>50.964912280701753</v>
      </c>
      <c r="L30" s="67">
        <v>356.75438596491239</v>
      </c>
    </row>
    <row r="31" spans="1:12">
      <c r="A31" s="25">
        <v>29</v>
      </c>
      <c r="B31" s="23" t="s">
        <v>1699</v>
      </c>
      <c r="C31" s="29">
        <v>1</v>
      </c>
      <c r="D31" s="29">
        <v>36</v>
      </c>
      <c r="E31" s="67">
        <v>48.472222222222221</v>
      </c>
      <c r="F31" s="67">
        <v>42.222222222222221</v>
      </c>
      <c r="G31" s="67">
        <v>47.916666666666664</v>
      </c>
      <c r="H31" s="67">
        <v>44.305555555555557</v>
      </c>
      <c r="I31" s="67">
        <v>65.694444444444443</v>
      </c>
      <c r="J31" s="67">
        <v>50.416666666666664</v>
      </c>
      <c r="K31" s="67">
        <v>49.837962962962962</v>
      </c>
      <c r="L31" s="67">
        <v>342.3302469135802</v>
      </c>
    </row>
    <row r="32" spans="1:12">
      <c r="A32" s="25">
        <v>30</v>
      </c>
      <c r="B32" s="23" t="s">
        <v>1375</v>
      </c>
      <c r="C32" s="29">
        <v>1</v>
      </c>
      <c r="D32" s="29">
        <v>31</v>
      </c>
      <c r="E32" s="67">
        <v>51.774193548387096</v>
      </c>
      <c r="F32" s="67">
        <v>38.225806451612904</v>
      </c>
      <c r="G32" s="67">
        <v>55.322580645161288</v>
      </c>
      <c r="H32" s="67">
        <v>40.806451612903224</v>
      </c>
      <c r="I32" s="67">
        <v>56.612903225806448</v>
      </c>
      <c r="J32" s="67">
        <v>47.741935483870968</v>
      </c>
      <c r="K32" s="67">
        <v>48.413978494623663</v>
      </c>
      <c r="L32" s="67">
        <v>333.06451612903226</v>
      </c>
    </row>
    <row r="33" spans="1:12">
      <c r="A33" s="25">
        <v>31</v>
      </c>
      <c r="B33" s="23" t="s">
        <v>1441</v>
      </c>
      <c r="C33" s="29">
        <v>2</v>
      </c>
      <c r="D33" s="29">
        <v>67</v>
      </c>
      <c r="E33" s="67">
        <v>47.462686567164177</v>
      </c>
      <c r="F33" s="67">
        <v>41.71641791044776</v>
      </c>
      <c r="G33" s="67">
        <v>49.701492537313435</v>
      </c>
      <c r="H33" s="67">
        <v>45.477611940298509</v>
      </c>
      <c r="I33" s="67">
        <v>57.238805970149251</v>
      </c>
      <c r="J33" s="67">
        <v>48.28358208955224</v>
      </c>
      <c r="K33" s="67">
        <v>48.313432835820905</v>
      </c>
      <c r="L33" s="67">
        <v>332.37810945273628</v>
      </c>
    </row>
    <row r="34" spans="1:12">
      <c r="A34" s="25">
        <v>32</v>
      </c>
      <c r="B34" s="23" t="s">
        <v>1735</v>
      </c>
      <c r="C34" s="29">
        <v>1</v>
      </c>
      <c r="D34" s="29">
        <v>39</v>
      </c>
      <c r="E34" s="67">
        <v>48.205128205128204</v>
      </c>
      <c r="F34" s="67">
        <v>38.794871794871796</v>
      </c>
      <c r="G34" s="67">
        <v>44.871794871794869</v>
      </c>
      <c r="H34" s="67">
        <v>41.92307692307692</v>
      </c>
      <c r="I34" s="67">
        <v>57.948717948717949</v>
      </c>
      <c r="J34" s="67">
        <v>40.384615384615387</v>
      </c>
      <c r="K34" s="67">
        <v>45.354700854700859</v>
      </c>
      <c r="L34" s="67">
        <v>310.73219373219365</v>
      </c>
    </row>
    <row r="35" spans="1:12">
      <c r="A35" s="76" t="s">
        <v>2242</v>
      </c>
      <c r="B35" s="76"/>
      <c r="C35" s="20">
        <f>SUM(C3:C34)</f>
        <v>87</v>
      </c>
      <c r="D35" s="20">
        <f>SUM(D3:D34)</f>
        <v>2230</v>
      </c>
      <c r="E35" s="68">
        <f>SUM(E3:E34)/32</f>
        <v>62.093996049472487</v>
      </c>
      <c r="F35" s="68">
        <f t="shared" ref="F35:L35" si="0">SUM(F3:F34)/32</f>
        <v>50.48589180305153</v>
      </c>
      <c r="G35" s="68">
        <f t="shared" si="0"/>
        <v>63.831415563424592</v>
      </c>
      <c r="H35" s="68">
        <f t="shared" si="0"/>
        <v>50.316213402343678</v>
      </c>
      <c r="I35" s="68">
        <f t="shared" si="0"/>
        <v>70.386066565516046</v>
      </c>
      <c r="J35" s="68">
        <f t="shared" si="0"/>
        <v>60.169478165593816</v>
      </c>
      <c r="K35" s="68">
        <f t="shared" si="0"/>
        <v>59.537379070114881</v>
      </c>
      <c r="L35" s="68">
        <f t="shared" si="0"/>
        <v>412.26043871313163</v>
      </c>
    </row>
  </sheetData>
  <sortState ref="A2:L33">
    <sortCondition descending="1" ref="L2"/>
  </sortState>
  <mergeCells count="2">
    <mergeCell ref="A1:L1"/>
    <mergeCell ref="A35:B35"/>
  </mergeCells>
  <pageMargins left="1.18" right="0.7" top="0.75" bottom="0.75" header="0.3" footer="0.3"/>
  <pageSetup paperSize="9" scale="80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B3" sqref="B3:U34"/>
    </sheetView>
  </sheetViews>
  <sheetFormatPr defaultRowHeight="15"/>
  <cols>
    <col min="1" max="1" width="4.28515625" customWidth="1"/>
    <col min="2" max="2" width="26.85546875" customWidth="1"/>
    <col min="3" max="3" width="7.85546875" customWidth="1"/>
    <col min="4" max="4" width="7.5703125" customWidth="1"/>
    <col min="5" max="22" width="6.7109375" customWidth="1"/>
  </cols>
  <sheetData>
    <row r="1" spans="1:22" s="47" customFormat="1" ht="15" customHeight="1">
      <c r="A1" s="59"/>
      <c r="B1" s="60" t="s">
        <v>988</v>
      </c>
      <c r="C1" s="61" t="s">
        <v>1868</v>
      </c>
      <c r="D1" s="61" t="s">
        <v>2237</v>
      </c>
      <c r="E1" s="60" t="s">
        <v>3</v>
      </c>
      <c r="F1" s="60"/>
      <c r="G1" s="19"/>
      <c r="H1" s="60" t="s">
        <v>4</v>
      </c>
      <c r="I1" s="60"/>
      <c r="J1" s="19"/>
      <c r="K1" s="19" t="s">
        <v>2235</v>
      </c>
      <c r="L1" s="60"/>
      <c r="M1" s="19"/>
      <c r="N1" s="19" t="s">
        <v>2236</v>
      </c>
      <c r="O1" s="60"/>
      <c r="P1" s="19"/>
      <c r="Q1" s="19" t="s">
        <v>10</v>
      </c>
      <c r="R1" s="60"/>
      <c r="S1" s="19"/>
      <c r="T1" s="19" t="s">
        <v>9</v>
      </c>
      <c r="U1" s="60"/>
      <c r="V1" s="19"/>
    </row>
    <row r="2" spans="1:22" s="47" customFormat="1">
      <c r="A2" s="59"/>
      <c r="B2" s="58"/>
      <c r="C2" s="58"/>
      <c r="D2" s="58"/>
      <c r="E2" s="59" t="s">
        <v>2238</v>
      </c>
      <c r="F2" s="59" t="s">
        <v>2239</v>
      </c>
      <c r="G2" s="47" t="s">
        <v>2240</v>
      </c>
      <c r="H2" s="59" t="s">
        <v>2238</v>
      </c>
      <c r="I2" s="59" t="s">
        <v>2239</v>
      </c>
      <c r="J2" s="47" t="s">
        <v>2240</v>
      </c>
      <c r="K2" s="47" t="s">
        <v>2238</v>
      </c>
      <c r="L2" s="59" t="s">
        <v>2239</v>
      </c>
      <c r="M2" s="47" t="s">
        <v>2240</v>
      </c>
      <c r="N2" s="47" t="s">
        <v>2238</v>
      </c>
      <c r="O2" s="59" t="s">
        <v>2239</v>
      </c>
      <c r="P2" s="47" t="s">
        <v>2240</v>
      </c>
      <c r="Q2" s="47" t="s">
        <v>2238</v>
      </c>
      <c r="R2" s="59" t="s">
        <v>2239</v>
      </c>
      <c r="S2" s="47" t="s">
        <v>2240</v>
      </c>
      <c r="T2" s="47" t="s">
        <v>2238</v>
      </c>
      <c r="U2" s="59" t="s">
        <v>2239</v>
      </c>
      <c r="V2" s="47" t="s">
        <v>2240</v>
      </c>
    </row>
    <row r="3" spans="1:22">
      <c r="A3" s="23">
        <v>1</v>
      </c>
      <c r="B3" s="40" t="s">
        <v>1953</v>
      </c>
      <c r="C3" s="41">
        <v>3</v>
      </c>
      <c r="D3" s="41">
        <v>42</v>
      </c>
      <c r="E3" s="42">
        <v>69.523809523809518</v>
      </c>
      <c r="F3" s="55">
        <v>89.047619047619051</v>
      </c>
      <c r="H3" s="42">
        <v>66.428571428571431</v>
      </c>
      <c r="I3" s="55">
        <v>72.5</v>
      </c>
      <c r="L3" s="56">
        <v>91.428571428571431</v>
      </c>
      <c r="O3" s="55">
        <v>71.785714285714292</v>
      </c>
      <c r="R3" s="55">
        <v>92.142857142857139</v>
      </c>
      <c r="U3" s="55">
        <v>90.166666666666671</v>
      </c>
    </row>
    <row r="4" spans="1:22">
      <c r="A4" s="23">
        <v>2</v>
      </c>
      <c r="B4" s="40" t="s">
        <v>1954</v>
      </c>
      <c r="C4" s="41">
        <v>2</v>
      </c>
      <c r="D4" s="41">
        <v>36</v>
      </c>
      <c r="E4" s="42">
        <v>65.147058823529406</v>
      </c>
      <c r="F4" s="55">
        <v>81.805555555555557</v>
      </c>
      <c r="H4" s="42">
        <v>55.735294117647058</v>
      </c>
      <c r="I4" s="55">
        <v>66.25</v>
      </c>
      <c r="L4" s="56">
        <v>84.444444444444443</v>
      </c>
      <c r="O4" s="55">
        <v>58.888888888888886</v>
      </c>
      <c r="R4" s="55">
        <v>88.472222222222229</v>
      </c>
      <c r="U4" s="55">
        <v>77.5</v>
      </c>
    </row>
    <row r="5" spans="1:22">
      <c r="A5" s="23">
        <v>3</v>
      </c>
      <c r="B5" s="23" t="s">
        <v>989</v>
      </c>
      <c r="C5" s="25">
        <v>8</v>
      </c>
      <c r="D5" s="25">
        <v>226</v>
      </c>
      <c r="E5" s="24">
        <v>60.334821428571431</v>
      </c>
      <c r="F5" s="28">
        <v>73.097345132743357</v>
      </c>
      <c r="H5" s="24">
        <v>50.334821428571431</v>
      </c>
      <c r="I5" s="28">
        <v>58.827433628318587</v>
      </c>
      <c r="L5" s="28">
        <v>74.601769911504419</v>
      </c>
      <c r="O5" s="28">
        <v>58.871681415929203</v>
      </c>
      <c r="R5" s="28">
        <v>77.654867256637175</v>
      </c>
      <c r="U5" s="28">
        <v>68.849557522123888</v>
      </c>
    </row>
    <row r="6" spans="1:22">
      <c r="A6" s="23">
        <v>4</v>
      </c>
      <c r="B6" s="23" t="s">
        <v>1760</v>
      </c>
      <c r="C6" s="25">
        <v>1</v>
      </c>
      <c r="D6" s="25">
        <v>25</v>
      </c>
      <c r="E6" s="24">
        <v>46.4</v>
      </c>
      <c r="F6" s="28">
        <v>67.400000000000006</v>
      </c>
      <c r="H6" s="24">
        <v>44.8</v>
      </c>
      <c r="I6" s="28">
        <v>56.8</v>
      </c>
      <c r="L6" s="28">
        <v>75</v>
      </c>
      <c r="O6" s="28">
        <v>56.4</v>
      </c>
      <c r="R6" s="28">
        <v>70</v>
      </c>
      <c r="U6" s="28">
        <v>71.2</v>
      </c>
    </row>
    <row r="7" spans="1:22">
      <c r="A7" s="23">
        <v>5</v>
      </c>
      <c r="B7" s="23" t="s">
        <v>1449</v>
      </c>
      <c r="C7" s="25">
        <v>1</v>
      </c>
      <c r="D7" s="25">
        <v>7</v>
      </c>
      <c r="E7" s="24">
        <v>37.142857142857146</v>
      </c>
      <c r="F7" s="28">
        <v>61.428571428571431</v>
      </c>
      <c r="H7" s="24">
        <v>53.571428571428569</v>
      </c>
      <c r="I7" s="28">
        <v>65</v>
      </c>
      <c r="L7" s="28">
        <v>51.428571428571431</v>
      </c>
      <c r="O7" s="28">
        <v>64.285714285714292</v>
      </c>
      <c r="R7" s="28">
        <v>79.285714285714292</v>
      </c>
      <c r="U7" s="28">
        <v>71.428571428571431</v>
      </c>
    </row>
    <row r="8" spans="1:22">
      <c r="A8" s="23">
        <v>6</v>
      </c>
      <c r="B8" s="23" t="s">
        <v>1804</v>
      </c>
      <c r="C8" s="25">
        <v>1</v>
      </c>
      <c r="D8" s="25">
        <v>14</v>
      </c>
      <c r="E8" s="24">
        <v>47.5</v>
      </c>
      <c r="F8" s="28">
        <v>65.714285714285708</v>
      </c>
      <c r="H8" s="24">
        <v>47.5</v>
      </c>
      <c r="I8" s="28">
        <v>54.642857142857146</v>
      </c>
      <c r="L8" s="28">
        <v>74.285714285714292</v>
      </c>
      <c r="O8" s="28">
        <v>57.5</v>
      </c>
      <c r="R8" s="28">
        <v>80.357142857142861</v>
      </c>
      <c r="U8" s="28">
        <v>64.642857142857139</v>
      </c>
    </row>
    <row r="9" spans="1:22">
      <c r="A9" s="23">
        <v>7</v>
      </c>
      <c r="B9" s="23" t="s">
        <v>991</v>
      </c>
      <c r="C9" s="25">
        <v>11</v>
      </c>
      <c r="D9" s="25">
        <v>302</v>
      </c>
      <c r="E9" s="24">
        <v>50.68333333333333</v>
      </c>
      <c r="F9" s="28">
        <v>69.337748344370866</v>
      </c>
      <c r="H9" s="24">
        <v>48.31666666666667</v>
      </c>
      <c r="I9" s="28">
        <v>54.602649006622514</v>
      </c>
      <c r="L9" s="28">
        <v>70.215231788079464</v>
      </c>
      <c r="O9" s="28">
        <v>58.609271523178805</v>
      </c>
      <c r="R9" s="28">
        <v>76.158940397350989</v>
      </c>
      <c r="U9" s="28">
        <v>63.658940397350996</v>
      </c>
    </row>
    <row r="10" spans="1:22">
      <c r="A10" s="23">
        <v>8</v>
      </c>
      <c r="B10" s="23" t="s">
        <v>1610</v>
      </c>
      <c r="C10" s="25">
        <v>3</v>
      </c>
      <c r="D10" s="25">
        <v>29</v>
      </c>
      <c r="E10" s="24">
        <v>39.390243902439025</v>
      </c>
      <c r="F10" s="28">
        <v>62.586206896551722</v>
      </c>
      <c r="H10" s="24">
        <v>37.560975609756099</v>
      </c>
      <c r="I10" s="28">
        <v>52.586206896551722</v>
      </c>
      <c r="L10" s="28">
        <v>76.896551724137936</v>
      </c>
      <c r="O10" s="28">
        <v>62.413793103448278</v>
      </c>
      <c r="R10" s="28">
        <v>66.206896551724142</v>
      </c>
      <c r="U10" s="28">
        <v>69.310344827586206</v>
      </c>
    </row>
    <row r="11" spans="1:22">
      <c r="A11" s="23">
        <v>9</v>
      </c>
      <c r="B11" s="23" t="s">
        <v>1482</v>
      </c>
      <c r="C11" s="25">
        <v>2</v>
      </c>
      <c r="D11" s="25">
        <v>34</v>
      </c>
      <c r="E11" s="24">
        <v>53.529411764705884</v>
      </c>
      <c r="F11" s="28">
        <v>67.941176470588232</v>
      </c>
      <c r="H11" s="24">
        <v>49.705882352941174</v>
      </c>
      <c r="I11" s="28">
        <v>54.705882352941174</v>
      </c>
      <c r="L11" s="28">
        <v>65.588235294117652</v>
      </c>
      <c r="O11" s="28">
        <v>56.323529411764703</v>
      </c>
      <c r="R11" s="28">
        <v>75.294117647058826</v>
      </c>
      <c r="U11" s="28">
        <v>65.882352941176464</v>
      </c>
    </row>
    <row r="12" spans="1:22">
      <c r="A12" s="23">
        <v>10</v>
      </c>
      <c r="B12" s="23" t="s">
        <v>1344</v>
      </c>
      <c r="C12" s="25">
        <v>1</v>
      </c>
      <c r="D12" s="25">
        <v>13</v>
      </c>
      <c r="E12" s="24">
        <v>51.92307692307692</v>
      </c>
      <c r="F12" s="28">
        <v>67.692307692307693</v>
      </c>
      <c r="H12" s="24">
        <v>46.53846153846154</v>
      </c>
      <c r="I12" s="28">
        <v>54.615384615384613</v>
      </c>
      <c r="L12" s="28">
        <v>70.384615384615387</v>
      </c>
      <c r="O12" s="28">
        <v>54.615384615384613</v>
      </c>
      <c r="R12" s="28">
        <v>75.384615384615387</v>
      </c>
      <c r="U12" s="28">
        <v>61.53846153846154</v>
      </c>
    </row>
    <row r="13" spans="1:22">
      <c r="A13" s="23">
        <v>11</v>
      </c>
      <c r="B13" s="23" t="s">
        <v>1563</v>
      </c>
      <c r="C13" s="25">
        <v>2</v>
      </c>
      <c r="D13" s="25">
        <v>61</v>
      </c>
      <c r="E13" s="24">
        <v>43.793103448275865</v>
      </c>
      <c r="F13" s="28">
        <v>65.885245901639351</v>
      </c>
      <c r="H13" s="24">
        <v>48.793103448275865</v>
      </c>
      <c r="I13" s="28">
        <v>50.491803278688522</v>
      </c>
      <c r="L13" s="28">
        <v>64.672131147540981</v>
      </c>
      <c r="O13" s="28">
        <v>45.327868852459019</v>
      </c>
      <c r="R13" s="28">
        <v>69.426229508196727</v>
      </c>
      <c r="U13" s="28">
        <v>65.213114754098356</v>
      </c>
    </row>
    <row r="14" spans="1:22">
      <c r="A14" s="23">
        <v>12</v>
      </c>
      <c r="B14" s="23" t="s">
        <v>990</v>
      </c>
      <c r="C14" s="25">
        <v>9</v>
      </c>
      <c r="D14" s="25">
        <v>225</v>
      </c>
      <c r="E14" s="24">
        <v>49.276315789473685</v>
      </c>
      <c r="F14" s="28">
        <v>65.688888888888883</v>
      </c>
      <c r="H14" s="57">
        <v>45.942982456140349</v>
      </c>
      <c r="I14" s="28">
        <v>55.355555555555554</v>
      </c>
      <c r="L14" s="28">
        <v>63.884444444444448</v>
      </c>
      <c r="O14" s="28">
        <v>50.733333333333334</v>
      </c>
      <c r="R14" s="28">
        <v>66.355555555555554</v>
      </c>
      <c r="U14" s="28">
        <v>58.911111111111111</v>
      </c>
    </row>
    <row r="15" spans="1:22">
      <c r="A15" s="23">
        <v>13</v>
      </c>
      <c r="B15" s="23" t="s">
        <v>1195</v>
      </c>
      <c r="C15" s="25">
        <v>3</v>
      </c>
      <c r="D15" s="25">
        <v>101</v>
      </c>
      <c r="E15" s="24">
        <v>46.323529411764703</v>
      </c>
      <c r="F15" s="28">
        <v>64.158415841584159</v>
      </c>
      <c r="H15" s="57">
        <v>41.568627450980394</v>
      </c>
      <c r="I15" s="28">
        <v>53.564356435643568</v>
      </c>
      <c r="L15" s="28">
        <v>65.841584158415841</v>
      </c>
      <c r="O15" s="28">
        <v>44.504950495049506</v>
      </c>
      <c r="R15" s="28">
        <v>68.811881188118818</v>
      </c>
      <c r="U15" s="28">
        <v>0</v>
      </c>
    </row>
    <row r="16" spans="1:22">
      <c r="A16" s="23">
        <v>14</v>
      </c>
      <c r="B16" s="23" t="s">
        <v>1609</v>
      </c>
      <c r="C16" s="25">
        <v>2</v>
      </c>
      <c r="D16" s="25">
        <v>50</v>
      </c>
      <c r="E16" s="24">
        <v>40.833333333333336</v>
      </c>
      <c r="F16" s="28">
        <v>62</v>
      </c>
      <c r="H16" s="57">
        <v>37.291666666666664</v>
      </c>
      <c r="I16" s="28">
        <v>53</v>
      </c>
      <c r="L16" s="28">
        <v>64</v>
      </c>
      <c r="O16" s="28">
        <v>54.1</v>
      </c>
      <c r="R16" s="28">
        <v>70.8</v>
      </c>
      <c r="U16" s="28">
        <v>56.6</v>
      </c>
    </row>
    <row r="17" spans="1:21">
      <c r="A17" s="23">
        <v>15</v>
      </c>
      <c r="B17" s="23" t="s">
        <v>995</v>
      </c>
      <c r="C17" s="25">
        <v>1</v>
      </c>
      <c r="D17" s="25">
        <v>24</v>
      </c>
      <c r="E17" s="24">
        <v>43.412698412698411</v>
      </c>
      <c r="F17" s="28">
        <v>61.458333333333336</v>
      </c>
      <c r="H17" s="57">
        <v>39.791666666666664</v>
      </c>
      <c r="I17" s="28">
        <v>47.916666666666664</v>
      </c>
      <c r="L17" s="28">
        <v>67.916666666666671</v>
      </c>
      <c r="O17" s="28">
        <v>29.166666666666668</v>
      </c>
      <c r="R17" s="28">
        <v>73.541666666666671</v>
      </c>
      <c r="U17" s="28">
        <v>70.416666666666671</v>
      </c>
    </row>
    <row r="18" spans="1:21">
      <c r="A18" s="23">
        <v>16</v>
      </c>
      <c r="B18" s="23" t="s">
        <v>994</v>
      </c>
      <c r="C18" s="25">
        <v>3</v>
      </c>
      <c r="D18" s="25">
        <v>81</v>
      </c>
      <c r="E18" s="24">
        <v>43.192771084337352</v>
      </c>
      <c r="F18" s="28">
        <v>62.839506172839506</v>
      </c>
      <c r="H18" s="57">
        <v>39.638554216867469</v>
      </c>
      <c r="I18" s="28">
        <v>50.308641975308639</v>
      </c>
      <c r="L18" s="28">
        <v>60.987654320987652</v>
      </c>
      <c r="O18" s="28">
        <v>50.617283950617285</v>
      </c>
      <c r="R18" s="28">
        <v>71.172839506172835</v>
      </c>
      <c r="U18" s="28">
        <v>59.012345679012348</v>
      </c>
    </row>
    <row r="19" spans="1:21">
      <c r="A19" s="23">
        <v>17</v>
      </c>
      <c r="B19" s="23" t="s">
        <v>997</v>
      </c>
      <c r="C19" s="25">
        <v>4</v>
      </c>
      <c r="D19" s="25">
        <v>78</v>
      </c>
      <c r="E19" s="24">
        <v>44.675324675324674</v>
      </c>
      <c r="F19" s="28">
        <v>63.717948717948715</v>
      </c>
      <c r="H19" s="57">
        <v>42.077922077922075</v>
      </c>
      <c r="I19" s="28">
        <v>51.794871794871796</v>
      </c>
      <c r="L19" s="28">
        <v>64.679487179487182</v>
      </c>
      <c r="O19" s="28">
        <v>50.384615384615387</v>
      </c>
      <c r="R19" s="28">
        <v>75.769230769230774</v>
      </c>
      <c r="U19" s="28">
        <v>51.474358974358971</v>
      </c>
    </row>
    <row r="20" spans="1:21">
      <c r="A20" s="23">
        <v>18</v>
      </c>
      <c r="B20" s="23" t="s">
        <v>1867</v>
      </c>
      <c r="C20" s="25">
        <v>2</v>
      </c>
      <c r="D20" s="25">
        <v>43</v>
      </c>
      <c r="E20" s="24">
        <v>47.159090909090907</v>
      </c>
      <c r="F20" s="28">
        <v>65.714285714285708</v>
      </c>
      <c r="H20" s="57">
        <v>34.43181818181818</v>
      </c>
      <c r="I20" s="28">
        <v>46.904761904761905</v>
      </c>
      <c r="L20" s="28">
        <v>60.833333333333336</v>
      </c>
      <c r="O20" s="28">
        <v>55.595238095238095</v>
      </c>
      <c r="R20" s="28">
        <v>73.214285714285708</v>
      </c>
      <c r="U20" s="28">
        <v>54.404761904761905</v>
      </c>
    </row>
    <row r="21" spans="1:21">
      <c r="A21" s="23">
        <v>19</v>
      </c>
      <c r="B21" s="23" t="s">
        <v>996</v>
      </c>
      <c r="C21" s="25">
        <v>5</v>
      </c>
      <c r="D21" s="25">
        <v>158</v>
      </c>
      <c r="E21" s="24">
        <v>43.069620253164558</v>
      </c>
      <c r="F21" s="28">
        <v>60.917721518987342</v>
      </c>
      <c r="H21" s="57">
        <v>40.537974683544306</v>
      </c>
      <c r="I21" s="28">
        <v>49.240506329113927</v>
      </c>
      <c r="L21" s="28">
        <v>63.037974683544306</v>
      </c>
      <c r="O21" s="28">
        <v>44.240506329113927</v>
      </c>
      <c r="R21" s="28">
        <v>75</v>
      </c>
      <c r="U21" s="28">
        <v>56.740506329113927</v>
      </c>
    </row>
    <row r="22" spans="1:21">
      <c r="A22" s="23">
        <v>20</v>
      </c>
      <c r="B22" s="23" t="s">
        <v>993</v>
      </c>
      <c r="C22" s="25">
        <v>2</v>
      </c>
      <c r="D22" s="25">
        <v>61</v>
      </c>
      <c r="E22" s="24">
        <v>43.412698412698411</v>
      </c>
      <c r="F22" s="28">
        <v>60.409836065573771</v>
      </c>
      <c r="H22" s="57">
        <v>38.333333333333336</v>
      </c>
      <c r="I22" s="28">
        <v>48.114754098360656</v>
      </c>
      <c r="L22" s="28">
        <v>57.540983606557376</v>
      </c>
      <c r="O22" s="28">
        <v>52.131147540983605</v>
      </c>
      <c r="R22" s="28">
        <v>65.573770491803273</v>
      </c>
      <c r="U22" s="28">
        <v>60</v>
      </c>
    </row>
    <row r="23" spans="1:21">
      <c r="A23" s="23">
        <v>21</v>
      </c>
      <c r="B23" s="23" t="s">
        <v>1343</v>
      </c>
      <c r="C23" s="25">
        <v>1</v>
      </c>
      <c r="D23" s="25">
        <v>55</v>
      </c>
      <c r="E23" s="24">
        <v>40.431034482758619</v>
      </c>
      <c r="F23" s="28">
        <v>61.909090909090907</v>
      </c>
      <c r="H23" s="57">
        <v>40.948275862068968</v>
      </c>
      <c r="I23" s="28">
        <v>47.090909090909093</v>
      </c>
      <c r="L23" s="28">
        <v>59.909090909090907</v>
      </c>
      <c r="O23" s="28">
        <v>51.909090909090907</v>
      </c>
      <c r="R23" s="28">
        <v>69.909090909090907</v>
      </c>
      <c r="U23" s="28">
        <v>51.727272727272727</v>
      </c>
    </row>
    <row r="24" spans="1:21">
      <c r="A24" s="23">
        <v>22</v>
      </c>
      <c r="B24" s="23" t="s">
        <v>992</v>
      </c>
      <c r="C24" s="25">
        <v>4</v>
      </c>
      <c r="D24" s="25">
        <v>107</v>
      </c>
      <c r="E24" s="24">
        <v>42.78846153846154</v>
      </c>
      <c r="F24" s="28">
        <v>57.429906542056074</v>
      </c>
      <c r="H24" s="57">
        <v>42.692307692307693</v>
      </c>
      <c r="I24" s="28">
        <v>49.345794392523366</v>
      </c>
      <c r="L24" s="28">
        <v>57.10280373831776</v>
      </c>
      <c r="O24" s="28">
        <v>44.252336448598129</v>
      </c>
      <c r="R24" s="28">
        <v>65.186915887850461</v>
      </c>
      <c r="U24" s="28">
        <v>57.710280373831779</v>
      </c>
    </row>
    <row r="25" spans="1:21">
      <c r="A25" s="23">
        <v>23</v>
      </c>
      <c r="B25" s="23" t="s">
        <v>1092</v>
      </c>
      <c r="C25" s="25">
        <v>4</v>
      </c>
      <c r="D25" s="25">
        <v>98</v>
      </c>
      <c r="E25" s="24">
        <v>45</v>
      </c>
      <c r="F25" s="28">
        <v>60.421052631578945</v>
      </c>
      <c r="G25" s="47"/>
      <c r="H25" s="57">
        <v>38.89473684210526</v>
      </c>
      <c r="I25" s="28">
        <v>42.578947368421055</v>
      </c>
      <c r="J25" s="47"/>
      <c r="K25" s="47"/>
      <c r="L25" s="28">
        <v>62.631578947368418</v>
      </c>
      <c r="M25" s="47"/>
      <c r="N25" s="47"/>
      <c r="O25" s="28">
        <v>49.126315789473686</v>
      </c>
      <c r="P25" s="47"/>
      <c r="Q25" s="47"/>
      <c r="R25" s="28">
        <v>71.05263157894737</v>
      </c>
      <c r="S25" s="47"/>
      <c r="T25" s="47"/>
      <c r="U25" s="28">
        <v>53</v>
      </c>
    </row>
    <row r="26" spans="1:21">
      <c r="A26" s="23">
        <v>24</v>
      </c>
      <c r="B26" s="23" t="s">
        <v>1255</v>
      </c>
      <c r="C26" s="25">
        <v>2</v>
      </c>
      <c r="D26" s="25">
        <v>65</v>
      </c>
      <c r="E26" s="24">
        <v>38.939393939393938</v>
      </c>
      <c r="F26" s="28">
        <v>54.53846153846154</v>
      </c>
      <c r="H26" s="57">
        <v>35.303030303030305</v>
      </c>
      <c r="I26" s="28">
        <v>50.615384615384613</v>
      </c>
      <c r="L26" s="28">
        <v>58.769230769230766</v>
      </c>
      <c r="O26" s="28">
        <v>53</v>
      </c>
      <c r="R26" s="28">
        <v>60.692307692307693</v>
      </c>
      <c r="U26" s="28">
        <v>54.230769230769234</v>
      </c>
    </row>
    <row r="27" spans="1:21">
      <c r="A27" s="23">
        <v>25</v>
      </c>
      <c r="B27" s="23" t="s">
        <v>1665</v>
      </c>
      <c r="C27" s="25">
        <v>2</v>
      </c>
      <c r="D27" s="25">
        <v>55</v>
      </c>
      <c r="E27" s="24">
        <v>36.517857142857146</v>
      </c>
      <c r="F27" s="28">
        <v>52.727272727272727</v>
      </c>
      <c r="H27" s="57">
        <v>36.25</v>
      </c>
      <c r="I27" s="28">
        <v>47.454545454545453</v>
      </c>
      <c r="L27" s="28">
        <v>60.363636363636367</v>
      </c>
      <c r="O27" s="28">
        <v>40.363636363636367</v>
      </c>
      <c r="R27" s="28">
        <v>69.909090909090907</v>
      </c>
      <c r="U27" s="28">
        <v>53.636363636363633</v>
      </c>
    </row>
    <row r="28" spans="1:21">
      <c r="A28" s="23">
        <v>26</v>
      </c>
      <c r="B28" s="23" t="s">
        <v>1823</v>
      </c>
      <c r="C28" s="25">
        <v>1</v>
      </c>
      <c r="D28" s="25">
        <v>19</v>
      </c>
      <c r="E28" s="24">
        <v>45.263157894736842</v>
      </c>
      <c r="F28" s="28">
        <v>57.89473684210526</v>
      </c>
      <c r="H28" s="57">
        <v>34.736842105263158</v>
      </c>
      <c r="I28" s="28">
        <v>40.789473684210527</v>
      </c>
      <c r="L28" s="28">
        <v>65.263157894736835</v>
      </c>
      <c r="O28" s="28">
        <v>44.736842105263158</v>
      </c>
      <c r="R28" s="28">
        <v>63.157894736842103</v>
      </c>
      <c r="U28" s="28">
        <v>53.684210526315788</v>
      </c>
    </row>
    <row r="29" spans="1:21">
      <c r="A29" s="23">
        <v>27</v>
      </c>
      <c r="B29" s="23" t="s">
        <v>1790</v>
      </c>
      <c r="C29" s="25">
        <v>1</v>
      </c>
      <c r="D29" s="25">
        <v>29</v>
      </c>
      <c r="E29" s="24">
        <v>43.793103448275865</v>
      </c>
      <c r="F29" s="28">
        <v>57.068965517241381</v>
      </c>
      <c r="H29" s="57">
        <v>31.724137931034484</v>
      </c>
      <c r="I29" s="28">
        <v>38.96551724137931</v>
      </c>
      <c r="L29" s="28">
        <v>59.137931034482762</v>
      </c>
      <c r="O29" s="28">
        <v>39.827586206896555</v>
      </c>
      <c r="R29" s="28">
        <v>63.275862068965516</v>
      </c>
      <c r="U29" s="28">
        <v>56.551724137931032</v>
      </c>
    </row>
    <row r="30" spans="1:21">
      <c r="A30" s="23">
        <v>28</v>
      </c>
      <c r="B30" s="23" t="s">
        <v>1274</v>
      </c>
      <c r="C30" s="25">
        <v>1</v>
      </c>
      <c r="D30" s="25">
        <v>19</v>
      </c>
      <c r="E30" s="24">
        <v>35.263157894736842</v>
      </c>
      <c r="F30" s="28">
        <v>50.263157894736842</v>
      </c>
      <c r="H30" s="57">
        <v>32.368421052631582</v>
      </c>
      <c r="I30" s="28">
        <v>40.526315789473685</v>
      </c>
      <c r="L30" s="28">
        <v>53.94736842105263</v>
      </c>
      <c r="O30" s="28">
        <v>37.89473684210526</v>
      </c>
      <c r="R30" s="28">
        <v>61.05263157894737</v>
      </c>
      <c r="U30" s="28">
        <v>62.10526315789474</v>
      </c>
    </row>
    <row r="31" spans="1:21">
      <c r="A31" s="23">
        <v>29</v>
      </c>
      <c r="B31" s="23" t="s">
        <v>1699</v>
      </c>
      <c r="C31" s="25">
        <v>1</v>
      </c>
      <c r="D31" s="25">
        <v>36</v>
      </c>
      <c r="E31" s="24">
        <v>37.625</v>
      </c>
      <c r="F31" s="28">
        <v>48.472222222222221</v>
      </c>
      <c r="H31" s="57">
        <v>30.75</v>
      </c>
      <c r="I31" s="28">
        <v>42.222222222222221</v>
      </c>
      <c r="L31" s="28">
        <v>47.916666666666664</v>
      </c>
      <c r="O31" s="28">
        <v>44.305555555555557</v>
      </c>
      <c r="R31" s="28">
        <v>65.694444444444443</v>
      </c>
      <c r="U31" s="28">
        <v>50.416666666666664</v>
      </c>
    </row>
    <row r="32" spans="1:21">
      <c r="A32" s="23">
        <v>30</v>
      </c>
      <c r="B32" s="23" t="s">
        <v>1375</v>
      </c>
      <c r="C32" s="25">
        <v>1</v>
      </c>
      <c r="D32" s="25">
        <v>31</v>
      </c>
      <c r="E32" s="24">
        <v>36.774193548387096</v>
      </c>
      <c r="F32" s="28">
        <v>51.774193548387096</v>
      </c>
      <c r="H32" s="57">
        <v>31.93548387096774</v>
      </c>
      <c r="I32" s="28">
        <v>38.225806451612904</v>
      </c>
      <c r="L32" s="28">
        <v>55.322580645161288</v>
      </c>
      <c r="O32" s="28">
        <v>40.806451612903224</v>
      </c>
      <c r="R32" s="28">
        <v>56.612903225806448</v>
      </c>
      <c r="U32" s="28">
        <v>47.741935483870968</v>
      </c>
    </row>
    <row r="33" spans="1:21">
      <c r="A33" s="23">
        <v>31</v>
      </c>
      <c r="B33" s="23" t="s">
        <v>1441</v>
      </c>
      <c r="C33" s="25">
        <v>2</v>
      </c>
      <c r="D33" s="25">
        <v>67</v>
      </c>
      <c r="E33" s="24">
        <v>31.027397260273972</v>
      </c>
      <c r="F33" s="28">
        <v>47.462686567164177</v>
      </c>
      <c r="H33" s="57">
        <v>27.80821917808219</v>
      </c>
      <c r="I33" s="28">
        <v>41.71641791044776</v>
      </c>
      <c r="L33" s="28">
        <v>49.701492537313435</v>
      </c>
      <c r="O33" s="28">
        <v>45.477611940298509</v>
      </c>
      <c r="R33" s="28">
        <v>57.238805970149251</v>
      </c>
      <c r="U33" s="28">
        <v>48.28358208955224</v>
      </c>
    </row>
    <row r="34" spans="1:21">
      <c r="A34" s="23">
        <v>32</v>
      </c>
      <c r="B34" s="23" t="s">
        <v>1735</v>
      </c>
      <c r="C34" s="25">
        <v>1</v>
      </c>
      <c r="D34" s="25">
        <v>39</v>
      </c>
      <c r="E34" s="24">
        <v>35.769230769230766</v>
      </c>
      <c r="F34" s="28">
        <v>48.205128205128204</v>
      </c>
      <c r="H34" s="57">
        <v>28.589743589743591</v>
      </c>
      <c r="I34" s="28">
        <v>38.794871794871796</v>
      </c>
      <c r="L34" s="28">
        <v>44.871794871794869</v>
      </c>
      <c r="O34" s="28">
        <v>41.92307692307692</v>
      </c>
      <c r="R34" s="28">
        <v>57.948717948717949</v>
      </c>
      <c r="U34" s="28">
        <v>40.384615384615387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0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7.285156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520</v>
      </c>
      <c r="D3" s="8">
        <v>75</v>
      </c>
      <c r="E3" s="8">
        <v>30</v>
      </c>
      <c r="F3" s="8">
        <v>80</v>
      </c>
      <c r="G3" s="8">
        <v>90</v>
      </c>
      <c r="H3" s="8">
        <v>85</v>
      </c>
      <c r="I3" s="8">
        <v>70</v>
      </c>
      <c r="J3">
        <f t="shared" ref="J3" si="0">SUM(D3:I3)/6</f>
        <v>71.666666666666671</v>
      </c>
      <c r="K3">
        <f t="shared" ref="K3" si="1">SUM((( (D3*4+E3*4+F3*2+G3*2+H3*2+I3*4)/18)/100)*700)</f>
        <v>470.5555555555556</v>
      </c>
    </row>
    <row r="4" spans="1:11">
      <c r="A4">
        <v>2</v>
      </c>
      <c r="B4" s="9" t="s">
        <v>521</v>
      </c>
      <c r="D4" s="8">
        <v>95</v>
      </c>
      <c r="E4" s="8">
        <v>90</v>
      </c>
      <c r="F4" s="8">
        <v>90</v>
      </c>
      <c r="G4" s="8">
        <v>90</v>
      </c>
      <c r="H4" s="8">
        <v>95</v>
      </c>
      <c r="I4" s="8">
        <v>75</v>
      </c>
      <c r="J4" s="47">
        <f t="shared" ref="J4:J67" si="2">SUM(D4:I4)/6</f>
        <v>89.166666666666671</v>
      </c>
      <c r="K4" s="47">
        <f t="shared" ref="K4:K67" si="3">SUM((( (D4*4+E4*4+F4*2+G4*2+H4*2+I4*4)/18)/100)*700)</f>
        <v>618.33333333333326</v>
      </c>
    </row>
    <row r="5" spans="1:11">
      <c r="A5" s="47">
        <v>3</v>
      </c>
      <c r="B5" s="9" t="s">
        <v>522</v>
      </c>
      <c r="D5" s="8">
        <v>90</v>
      </c>
      <c r="E5" s="8">
        <v>60</v>
      </c>
      <c r="F5" s="8">
        <v>60</v>
      </c>
      <c r="G5" s="8">
        <v>90</v>
      </c>
      <c r="H5" s="8">
        <v>95</v>
      </c>
      <c r="I5" s="8">
        <v>95</v>
      </c>
      <c r="J5" s="47">
        <f t="shared" si="2"/>
        <v>81.666666666666671</v>
      </c>
      <c r="K5" s="47">
        <f t="shared" si="3"/>
        <v>571.66666666666674</v>
      </c>
    </row>
    <row r="6" spans="1:11">
      <c r="A6" s="47">
        <v>4</v>
      </c>
      <c r="B6" s="9" t="s">
        <v>523</v>
      </c>
      <c r="D6" s="8">
        <v>70</v>
      </c>
      <c r="E6" s="8">
        <v>70</v>
      </c>
      <c r="F6" s="8">
        <v>85</v>
      </c>
      <c r="G6" s="8">
        <v>35</v>
      </c>
      <c r="H6" s="8">
        <v>85</v>
      </c>
      <c r="I6" s="8">
        <v>75</v>
      </c>
      <c r="J6" s="47">
        <f t="shared" si="2"/>
        <v>70</v>
      </c>
      <c r="K6" s="47">
        <f t="shared" si="3"/>
        <v>493.88888888888891</v>
      </c>
    </row>
    <row r="7" spans="1:11">
      <c r="A7" s="47">
        <v>5</v>
      </c>
      <c r="B7" s="9" t="s">
        <v>524</v>
      </c>
      <c r="D7" s="8">
        <v>100</v>
      </c>
      <c r="E7" s="8">
        <v>85</v>
      </c>
      <c r="F7" s="8">
        <v>95</v>
      </c>
      <c r="G7" s="8">
        <v>85</v>
      </c>
      <c r="H7" s="8">
        <v>90</v>
      </c>
      <c r="I7" s="8">
        <v>90</v>
      </c>
      <c r="J7" s="47">
        <f t="shared" si="2"/>
        <v>90.833333333333329</v>
      </c>
      <c r="K7" s="47">
        <f t="shared" si="3"/>
        <v>637.77777777777771</v>
      </c>
    </row>
    <row r="8" spans="1:11">
      <c r="A8" s="47">
        <v>6</v>
      </c>
      <c r="B8" s="9" t="s">
        <v>525</v>
      </c>
      <c r="D8" s="8">
        <v>45</v>
      </c>
      <c r="E8" s="8">
        <v>35</v>
      </c>
      <c r="F8" s="8">
        <v>70</v>
      </c>
      <c r="G8" s="8">
        <v>25</v>
      </c>
      <c r="H8" s="8">
        <v>80</v>
      </c>
      <c r="I8" s="8">
        <v>55</v>
      </c>
      <c r="J8" s="47">
        <f t="shared" si="2"/>
        <v>51.666666666666664</v>
      </c>
      <c r="K8" s="47">
        <f t="shared" si="3"/>
        <v>346.11111111111109</v>
      </c>
    </row>
    <row r="9" spans="1:11">
      <c r="A9" s="47">
        <v>7</v>
      </c>
      <c r="B9" s="9" t="s">
        <v>526</v>
      </c>
      <c r="D9" s="8">
        <v>35</v>
      </c>
      <c r="E9" s="8">
        <v>35</v>
      </c>
      <c r="F9" s="8">
        <v>55</v>
      </c>
      <c r="G9" s="8">
        <v>40</v>
      </c>
      <c r="H9" s="8">
        <v>55</v>
      </c>
      <c r="I9" s="8">
        <v>35</v>
      </c>
      <c r="J9" s="47">
        <f t="shared" si="2"/>
        <v>42.5</v>
      </c>
      <c r="K9" s="47">
        <f t="shared" si="3"/>
        <v>280</v>
      </c>
    </row>
    <row r="10" spans="1:11">
      <c r="A10" s="47">
        <v>8</v>
      </c>
      <c r="B10" s="9" t="s">
        <v>527</v>
      </c>
      <c r="D10" s="8">
        <v>80</v>
      </c>
      <c r="E10" s="8">
        <v>50</v>
      </c>
      <c r="F10" s="8">
        <v>75</v>
      </c>
      <c r="G10" s="8">
        <v>95</v>
      </c>
      <c r="H10" s="8">
        <v>85</v>
      </c>
      <c r="I10" s="8">
        <v>75</v>
      </c>
      <c r="J10" s="47">
        <f t="shared" si="2"/>
        <v>76.666666666666671</v>
      </c>
      <c r="K10" s="47">
        <f t="shared" si="3"/>
        <v>517.22222222222217</v>
      </c>
    </row>
    <row r="11" spans="1:11">
      <c r="A11" s="47">
        <v>9</v>
      </c>
      <c r="B11" s="9" t="s">
        <v>528</v>
      </c>
      <c r="D11" s="8">
        <v>80</v>
      </c>
      <c r="E11" s="8">
        <v>50</v>
      </c>
      <c r="F11" s="8">
        <v>65</v>
      </c>
      <c r="G11" s="8">
        <v>50</v>
      </c>
      <c r="H11" s="8">
        <v>70</v>
      </c>
      <c r="I11" s="8">
        <v>80</v>
      </c>
      <c r="J11" s="47">
        <f t="shared" si="2"/>
        <v>65.833333333333329</v>
      </c>
      <c r="K11" s="47">
        <f t="shared" si="3"/>
        <v>470.5555555555556</v>
      </c>
    </row>
    <row r="12" spans="1:11">
      <c r="A12" s="47">
        <v>10</v>
      </c>
      <c r="B12" s="9" t="s">
        <v>529</v>
      </c>
      <c r="D12" s="8">
        <v>45</v>
      </c>
      <c r="E12" s="8">
        <v>35</v>
      </c>
      <c r="F12" s="8">
        <v>60</v>
      </c>
      <c r="G12" s="8">
        <v>25</v>
      </c>
      <c r="H12" s="8">
        <v>80</v>
      </c>
      <c r="I12" s="8">
        <v>35</v>
      </c>
      <c r="J12" s="47">
        <f t="shared" si="2"/>
        <v>46.666666666666664</v>
      </c>
      <c r="K12" s="47">
        <f t="shared" si="3"/>
        <v>307.22222222222223</v>
      </c>
    </row>
    <row r="13" spans="1:11">
      <c r="A13" s="47">
        <v>11</v>
      </c>
      <c r="B13" s="9" t="s">
        <v>530</v>
      </c>
      <c r="D13" s="8">
        <v>70</v>
      </c>
      <c r="E13" s="8">
        <v>95</v>
      </c>
      <c r="F13" s="8">
        <v>65</v>
      </c>
      <c r="G13" s="8">
        <v>60</v>
      </c>
      <c r="H13" s="8">
        <v>95</v>
      </c>
      <c r="I13" s="8">
        <v>85</v>
      </c>
      <c r="J13" s="47">
        <f t="shared" si="2"/>
        <v>78.333333333333329</v>
      </c>
      <c r="K13" s="47">
        <f t="shared" si="3"/>
        <v>560</v>
      </c>
    </row>
    <row r="14" spans="1:11">
      <c r="A14" s="47">
        <v>12</v>
      </c>
      <c r="B14" s="9" t="s">
        <v>531</v>
      </c>
      <c r="D14" s="8">
        <v>90</v>
      </c>
      <c r="E14" s="8">
        <v>65</v>
      </c>
      <c r="F14" s="8">
        <v>80</v>
      </c>
      <c r="G14" s="8">
        <v>35</v>
      </c>
      <c r="H14" s="8">
        <v>90</v>
      </c>
      <c r="I14" s="8">
        <v>90</v>
      </c>
      <c r="J14" s="47">
        <f t="shared" si="2"/>
        <v>75</v>
      </c>
      <c r="K14" s="47">
        <f t="shared" si="3"/>
        <v>540.55555555555554</v>
      </c>
    </row>
    <row r="15" spans="1:11">
      <c r="A15" s="47">
        <v>13</v>
      </c>
      <c r="B15" s="9" t="s">
        <v>532</v>
      </c>
      <c r="D15" s="8">
        <v>80</v>
      </c>
      <c r="E15" s="8">
        <v>75</v>
      </c>
      <c r="F15" s="8">
        <v>60</v>
      </c>
      <c r="G15" s="8">
        <v>75</v>
      </c>
      <c r="H15" s="8">
        <v>90</v>
      </c>
      <c r="I15" s="8">
        <v>70</v>
      </c>
      <c r="J15" s="47">
        <f t="shared" si="2"/>
        <v>75</v>
      </c>
      <c r="K15" s="47">
        <f t="shared" si="3"/>
        <v>525</v>
      </c>
    </row>
    <row r="16" spans="1:11">
      <c r="A16" s="47">
        <v>14</v>
      </c>
      <c r="B16" s="9" t="s">
        <v>533</v>
      </c>
      <c r="D16" s="8">
        <v>60</v>
      </c>
      <c r="E16" s="8">
        <v>45</v>
      </c>
      <c r="F16" s="8">
        <v>50</v>
      </c>
      <c r="G16" s="8">
        <v>45</v>
      </c>
      <c r="H16" s="8">
        <v>80</v>
      </c>
      <c r="I16" s="8">
        <v>60</v>
      </c>
      <c r="J16" s="47">
        <f t="shared" si="2"/>
        <v>56.666666666666664</v>
      </c>
      <c r="K16" s="47">
        <f t="shared" si="3"/>
        <v>392.77777777777777</v>
      </c>
    </row>
    <row r="17" spans="1:11">
      <c r="A17" s="47">
        <v>15</v>
      </c>
      <c r="B17" s="9" t="s">
        <v>534</v>
      </c>
      <c r="D17" s="8">
        <v>20</v>
      </c>
      <c r="E17" s="8">
        <v>30</v>
      </c>
      <c r="F17" s="8">
        <v>25</v>
      </c>
      <c r="G17" s="8">
        <v>15</v>
      </c>
      <c r="H17" s="8">
        <v>45</v>
      </c>
      <c r="I17" s="8">
        <v>35</v>
      </c>
      <c r="J17" s="47">
        <f t="shared" si="2"/>
        <v>28.333333333333332</v>
      </c>
      <c r="K17" s="47">
        <f t="shared" si="3"/>
        <v>198.33333333333331</v>
      </c>
    </row>
    <row r="18" spans="1:11">
      <c r="A18" s="47">
        <v>16</v>
      </c>
      <c r="B18" s="9" t="s">
        <v>535</v>
      </c>
      <c r="D18" s="8">
        <v>40</v>
      </c>
      <c r="E18" s="8">
        <v>30</v>
      </c>
      <c r="F18" s="8">
        <v>35</v>
      </c>
      <c r="G18" s="8">
        <v>15</v>
      </c>
      <c r="H18" s="8">
        <v>50</v>
      </c>
      <c r="I18" s="8">
        <v>55</v>
      </c>
      <c r="J18" s="47">
        <f t="shared" si="2"/>
        <v>37.5</v>
      </c>
      <c r="K18" s="47">
        <f t="shared" si="3"/>
        <v>272.22222222222217</v>
      </c>
    </row>
    <row r="19" spans="1:11">
      <c r="A19" s="47">
        <v>17</v>
      </c>
      <c r="B19" s="9" t="s">
        <v>536</v>
      </c>
      <c r="D19" s="8">
        <v>55</v>
      </c>
      <c r="E19" s="8">
        <v>45</v>
      </c>
      <c r="F19" s="8">
        <v>25</v>
      </c>
      <c r="G19" s="8">
        <v>35</v>
      </c>
      <c r="H19" s="8">
        <v>35</v>
      </c>
      <c r="I19" s="8">
        <v>40</v>
      </c>
      <c r="J19" s="47">
        <f t="shared" si="2"/>
        <v>39.166666666666664</v>
      </c>
      <c r="K19" s="47">
        <f t="shared" si="3"/>
        <v>291.66666666666663</v>
      </c>
    </row>
    <row r="20" spans="1:11">
      <c r="A20" s="47">
        <v>18</v>
      </c>
      <c r="B20" s="9" t="s">
        <v>537</v>
      </c>
      <c r="D20" s="8">
        <v>20</v>
      </c>
      <c r="E20" s="8">
        <v>30</v>
      </c>
      <c r="F20" s="8">
        <v>25</v>
      </c>
      <c r="G20" s="8">
        <v>30</v>
      </c>
      <c r="H20" s="8">
        <v>25</v>
      </c>
      <c r="I20" s="8">
        <v>35</v>
      </c>
      <c r="J20" s="47">
        <f t="shared" si="2"/>
        <v>27.5</v>
      </c>
      <c r="K20" s="47">
        <f t="shared" si="3"/>
        <v>194.44444444444446</v>
      </c>
    </row>
    <row r="21" spans="1:11">
      <c r="A21" s="47">
        <v>19</v>
      </c>
      <c r="B21" s="9" t="s">
        <v>538</v>
      </c>
      <c r="D21" s="8">
        <v>35</v>
      </c>
      <c r="E21" s="8">
        <v>45</v>
      </c>
      <c r="F21" s="8">
        <v>45</v>
      </c>
      <c r="G21" s="8">
        <v>45</v>
      </c>
      <c r="H21" s="8">
        <v>70</v>
      </c>
      <c r="I21" s="8">
        <v>40</v>
      </c>
      <c r="J21" s="47">
        <f t="shared" si="2"/>
        <v>46.666666666666664</v>
      </c>
      <c r="K21" s="47">
        <f t="shared" si="3"/>
        <v>311.11111111111109</v>
      </c>
    </row>
    <row r="22" spans="1:11">
      <c r="A22" s="47">
        <v>20</v>
      </c>
      <c r="B22" s="9" t="s">
        <v>539</v>
      </c>
      <c r="D22" s="8">
        <v>15</v>
      </c>
      <c r="E22" s="8">
        <v>50</v>
      </c>
      <c r="F22" s="8">
        <v>30</v>
      </c>
      <c r="G22" s="11"/>
      <c r="H22" s="8">
        <v>10</v>
      </c>
      <c r="I22" s="8">
        <v>20</v>
      </c>
      <c r="J22" s="47">
        <f t="shared" si="2"/>
        <v>20.833333333333332</v>
      </c>
      <c r="K22" s="47">
        <f t="shared" si="3"/>
        <v>163.33333333333331</v>
      </c>
    </row>
    <row r="23" spans="1:11">
      <c r="A23" s="47">
        <v>21</v>
      </c>
      <c r="B23" s="9" t="s">
        <v>540</v>
      </c>
      <c r="D23" s="8">
        <v>30</v>
      </c>
      <c r="E23" s="8">
        <v>20</v>
      </c>
      <c r="F23" s="8">
        <v>25</v>
      </c>
      <c r="G23" s="8">
        <v>25</v>
      </c>
      <c r="H23" s="8">
        <v>20</v>
      </c>
      <c r="I23" s="8">
        <v>35</v>
      </c>
      <c r="J23" s="47">
        <f t="shared" si="2"/>
        <v>25.833333333333332</v>
      </c>
      <c r="K23" s="47">
        <f t="shared" si="3"/>
        <v>186.66666666666666</v>
      </c>
    </row>
    <row r="24" spans="1:11">
      <c r="A24" s="47">
        <v>22</v>
      </c>
      <c r="B24" s="9" t="s">
        <v>541</v>
      </c>
      <c r="D24" s="8">
        <v>40</v>
      </c>
      <c r="E24" s="8">
        <v>65</v>
      </c>
      <c r="F24" s="8">
        <v>55</v>
      </c>
      <c r="G24" s="8">
        <v>40</v>
      </c>
      <c r="H24" s="8">
        <v>80</v>
      </c>
      <c r="I24" s="8">
        <v>65</v>
      </c>
      <c r="J24" s="47">
        <f t="shared" si="2"/>
        <v>57.5</v>
      </c>
      <c r="K24" s="47">
        <f t="shared" si="3"/>
        <v>400.55555555555554</v>
      </c>
    </row>
    <row r="25" spans="1:11">
      <c r="A25" s="47">
        <v>23</v>
      </c>
      <c r="B25" s="9" t="s">
        <v>542</v>
      </c>
      <c r="D25" s="8">
        <v>20</v>
      </c>
      <c r="E25" s="8">
        <v>45</v>
      </c>
      <c r="F25" s="8">
        <v>45</v>
      </c>
      <c r="G25" s="8">
        <v>20</v>
      </c>
      <c r="H25" s="8">
        <v>55</v>
      </c>
      <c r="I25" s="8">
        <v>50</v>
      </c>
      <c r="J25" s="47">
        <f t="shared" si="2"/>
        <v>39.166666666666664</v>
      </c>
      <c r="K25" s="47">
        <f t="shared" si="3"/>
        <v>272.22222222222217</v>
      </c>
    </row>
    <row r="26" spans="1:11">
      <c r="A26" s="47">
        <v>24</v>
      </c>
      <c r="B26" s="9" t="s">
        <v>543</v>
      </c>
      <c r="D26" s="8">
        <v>95</v>
      </c>
      <c r="E26" s="8">
        <v>50</v>
      </c>
      <c r="F26" s="8">
        <v>100</v>
      </c>
      <c r="G26" s="8">
        <v>75</v>
      </c>
      <c r="H26" s="8">
        <v>95</v>
      </c>
      <c r="I26" s="8">
        <v>95</v>
      </c>
      <c r="J26" s="47">
        <f t="shared" si="2"/>
        <v>85</v>
      </c>
      <c r="K26" s="47">
        <f t="shared" si="3"/>
        <v>583.33333333333326</v>
      </c>
    </row>
    <row r="27" spans="1:11">
      <c r="A27" s="47">
        <v>25</v>
      </c>
      <c r="B27" s="9" t="s">
        <v>544</v>
      </c>
      <c r="D27" s="8">
        <v>90</v>
      </c>
      <c r="E27" s="8">
        <v>95</v>
      </c>
      <c r="F27" s="8">
        <v>90</v>
      </c>
      <c r="G27" s="8">
        <v>75</v>
      </c>
      <c r="H27" s="8">
        <v>85</v>
      </c>
      <c r="I27" s="8">
        <v>100</v>
      </c>
      <c r="J27" s="47">
        <f t="shared" si="2"/>
        <v>89.166666666666671</v>
      </c>
      <c r="K27" s="47">
        <f t="shared" si="3"/>
        <v>637.77777777777771</v>
      </c>
    </row>
    <row r="28" spans="1:11">
      <c r="A28" s="47">
        <v>26</v>
      </c>
      <c r="B28" s="9" t="s">
        <v>545</v>
      </c>
      <c r="D28" s="8">
        <v>50</v>
      </c>
      <c r="E28" s="8">
        <v>40</v>
      </c>
      <c r="F28" s="8">
        <v>65</v>
      </c>
      <c r="G28" s="8">
        <v>40</v>
      </c>
      <c r="H28" s="8">
        <v>60</v>
      </c>
      <c r="I28" s="8">
        <v>40</v>
      </c>
      <c r="J28" s="47">
        <f t="shared" si="2"/>
        <v>49.166666666666664</v>
      </c>
      <c r="K28" s="47">
        <f t="shared" si="3"/>
        <v>330.55555555555554</v>
      </c>
    </row>
    <row r="29" spans="1:11">
      <c r="A29" s="47">
        <v>27</v>
      </c>
      <c r="B29" s="9" t="s">
        <v>546</v>
      </c>
      <c r="D29" s="8">
        <v>55</v>
      </c>
      <c r="E29" s="8">
        <v>30</v>
      </c>
      <c r="F29" s="8">
        <v>35</v>
      </c>
      <c r="G29" s="8">
        <v>35</v>
      </c>
      <c r="H29" s="8">
        <v>75</v>
      </c>
      <c r="I29" s="8">
        <v>40</v>
      </c>
      <c r="J29" s="47">
        <f t="shared" si="2"/>
        <v>45</v>
      </c>
      <c r="K29" s="47">
        <f t="shared" si="3"/>
        <v>307.22222222222223</v>
      </c>
    </row>
    <row r="30" spans="1:11">
      <c r="A30" s="47">
        <v>28</v>
      </c>
      <c r="B30" s="9" t="s">
        <v>547</v>
      </c>
      <c r="D30" s="8">
        <v>70</v>
      </c>
      <c r="E30" s="8">
        <v>70</v>
      </c>
      <c r="F30" s="8">
        <v>70</v>
      </c>
      <c r="G30" s="8">
        <v>15</v>
      </c>
      <c r="H30" s="8">
        <v>90</v>
      </c>
      <c r="I30" s="8">
        <v>95</v>
      </c>
      <c r="J30" s="47">
        <f t="shared" si="2"/>
        <v>68.333333333333329</v>
      </c>
      <c r="K30" s="47">
        <f t="shared" si="3"/>
        <v>501.66666666666669</v>
      </c>
    </row>
    <row r="31" spans="1:11">
      <c r="A31" s="47">
        <v>29</v>
      </c>
      <c r="B31" s="9" t="s">
        <v>548</v>
      </c>
      <c r="D31" s="8">
        <v>35</v>
      </c>
      <c r="E31" s="8">
        <v>35</v>
      </c>
      <c r="F31" s="8">
        <v>35</v>
      </c>
      <c r="G31" s="8">
        <v>30</v>
      </c>
      <c r="H31" s="8">
        <v>35</v>
      </c>
      <c r="I31" s="8">
        <v>35</v>
      </c>
      <c r="J31" s="47">
        <f t="shared" si="2"/>
        <v>34.166666666666664</v>
      </c>
      <c r="K31" s="47">
        <f t="shared" si="3"/>
        <v>241.11111111111111</v>
      </c>
    </row>
    <row r="32" spans="1:11">
      <c r="A32" s="47">
        <v>30</v>
      </c>
      <c r="B32" s="9" t="s">
        <v>549</v>
      </c>
      <c r="D32" s="8">
        <v>100</v>
      </c>
      <c r="E32" s="8">
        <v>100</v>
      </c>
      <c r="F32" s="8">
        <v>90</v>
      </c>
      <c r="G32" s="8">
        <v>70</v>
      </c>
      <c r="H32" s="8">
        <v>100</v>
      </c>
      <c r="I32" s="8">
        <v>100</v>
      </c>
      <c r="J32" s="47">
        <f t="shared" si="2"/>
        <v>93.333333333333329</v>
      </c>
      <c r="K32" s="47">
        <f t="shared" si="3"/>
        <v>668.88888888888891</v>
      </c>
    </row>
    <row r="33" spans="1:11">
      <c r="A33" s="47">
        <v>31</v>
      </c>
      <c r="B33" s="9" t="s">
        <v>550</v>
      </c>
      <c r="D33" s="8">
        <v>70</v>
      </c>
      <c r="E33" s="8">
        <v>65</v>
      </c>
      <c r="F33" s="8">
        <v>80</v>
      </c>
      <c r="G33" s="8">
        <v>50</v>
      </c>
      <c r="H33" s="8">
        <v>85</v>
      </c>
      <c r="I33" s="8">
        <v>60</v>
      </c>
      <c r="J33" s="47">
        <f t="shared" si="2"/>
        <v>68.333333333333329</v>
      </c>
      <c r="K33" s="47">
        <f t="shared" si="3"/>
        <v>470.5555555555556</v>
      </c>
    </row>
    <row r="34" spans="1:11">
      <c r="A34" s="47">
        <v>32</v>
      </c>
      <c r="B34" s="9" t="s">
        <v>551</v>
      </c>
      <c r="D34" s="8">
        <v>95</v>
      </c>
      <c r="E34" s="8">
        <v>95</v>
      </c>
      <c r="F34" s="8">
        <v>100</v>
      </c>
      <c r="G34" s="8">
        <v>100</v>
      </c>
      <c r="H34" s="8">
        <v>100</v>
      </c>
      <c r="I34" s="8">
        <v>100</v>
      </c>
      <c r="J34" s="47">
        <f t="shared" si="2"/>
        <v>98.333333333333329</v>
      </c>
      <c r="K34" s="47">
        <f t="shared" si="3"/>
        <v>684.44444444444446</v>
      </c>
    </row>
    <row r="35" spans="1:11">
      <c r="A35" s="47">
        <v>33</v>
      </c>
      <c r="B35" s="9" t="s">
        <v>552</v>
      </c>
      <c r="D35" s="8">
        <v>45</v>
      </c>
      <c r="E35" s="8">
        <v>35</v>
      </c>
      <c r="F35" s="8">
        <v>55</v>
      </c>
      <c r="G35" s="8">
        <v>40</v>
      </c>
      <c r="H35" s="8">
        <v>35</v>
      </c>
      <c r="I35" s="8">
        <v>45</v>
      </c>
      <c r="J35" s="47">
        <f t="shared" si="2"/>
        <v>42.5</v>
      </c>
      <c r="K35" s="47">
        <f t="shared" si="3"/>
        <v>295.55555555555554</v>
      </c>
    </row>
    <row r="36" spans="1:11">
      <c r="A36" s="47">
        <v>34</v>
      </c>
      <c r="B36" s="9" t="s">
        <v>63</v>
      </c>
      <c r="D36" s="8">
        <v>95</v>
      </c>
      <c r="E36" s="8">
        <v>100</v>
      </c>
      <c r="F36" s="8">
        <v>90</v>
      </c>
      <c r="G36" s="8">
        <v>100</v>
      </c>
      <c r="H36" s="8">
        <v>95</v>
      </c>
      <c r="I36" s="8">
        <v>90</v>
      </c>
      <c r="J36" s="47">
        <f t="shared" si="2"/>
        <v>95</v>
      </c>
      <c r="K36" s="47">
        <f t="shared" si="3"/>
        <v>665</v>
      </c>
    </row>
    <row r="37" spans="1:11">
      <c r="A37" s="47">
        <v>35</v>
      </c>
      <c r="B37" s="9" t="s">
        <v>553</v>
      </c>
      <c r="D37" s="8">
        <v>85</v>
      </c>
      <c r="E37" s="8">
        <v>60</v>
      </c>
      <c r="F37" s="8">
        <v>50</v>
      </c>
      <c r="G37" s="8">
        <v>70</v>
      </c>
      <c r="H37" s="8">
        <v>85</v>
      </c>
      <c r="I37" s="8">
        <v>75</v>
      </c>
      <c r="J37" s="47">
        <f t="shared" si="2"/>
        <v>70.833333333333329</v>
      </c>
      <c r="K37" s="47">
        <f t="shared" si="3"/>
        <v>501.66666666666669</v>
      </c>
    </row>
    <row r="38" spans="1:11">
      <c r="A38" s="47">
        <v>36</v>
      </c>
      <c r="B38" s="9" t="s">
        <v>554</v>
      </c>
      <c r="D38" s="8">
        <v>100</v>
      </c>
      <c r="E38" s="8">
        <v>90</v>
      </c>
      <c r="F38" s="8">
        <v>65</v>
      </c>
      <c r="G38" s="8">
        <v>45</v>
      </c>
      <c r="H38" s="8">
        <v>90</v>
      </c>
      <c r="I38" s="8">
        <v>65</v>
      </c>
      <c r="J38" s="47">
        <f t="shared" si="2"/>
        <v>75.833333333333329</v>
      </c>
      <c r="K38" s="47">
        <f t="shared" si="3"/>
        <v>552.22222222222217</v>
      </c>
    </row>
    <row r="39" spans="1:11">
      <c r="A39" s="47">
        <v>37</v>
      </c>
      <c r="B39" s="9" t="s">
        <v>555</v>
      </c>
      <c r="D39" s="8">
        <v>50</v>
      </c>
      <c r="E39" s="8">
        <v>40</v>
      </c>
      <c r="F39" s="8">
        <v>40</v>
      </c>
      <c r="G39" s="8">
        <v>50</v>
      </c>
      <c r="H39" s="8">
        <v>65</v>
      </c>
      <c r="I39" s="8">
        <v>45</v>
      </c>
      <c r="J39" s="47">
        <f t="shared" si="2"/>
        <v>48.333333333333336</v>
      </c>
      <c r="K39" s="47">
        <f t="shared" si="3"/>
        <v>330.55555555555554</v>
      </c>
    </row>
    <row r="40" spans="1:11">
      <c r="A40" s="47">
        <v>38</v>
      </c>
      <c r="B40" s="9" t="s">
        <v>556</v>
      </c>
      <c r="D40" s="8">
        <v>50</v>
      </c>
      <c r="E40" s="8">
        <v>40</v>
      </c>
      <c r="F40" s="8">
        <v>50</v>
      </c>
      <c r="G40" s="8">
        <v>35</v>
      </c>
      <c r="H40" s="8">
        <v>85</v>
      </c>
      <c r="I40" s="8">
        <v>40</v>
      </c>
      <c r="J40" s="47">
        <f t="shared" si="2"/>
        <v>50</v>
      </c>
      <c r="K40" s="47">
        <f t="shared" si="3"/>
        <v>334.44444444444446</v>
      </c>
    </row>
    <row r="41" spans="1:11">
      <c r="A41" s="47">
        <v>39</v>
      </c>
      <c r="B41" s="9" t="s">
        <v>557</v>
      </c>
      <c r="D41" s="8">
        <v>70</v>
      </c>
      <c r="E41" s="8">
        <v>40</v>
      </c>
      <c r="F41" s="8">
        <v>60</v>
      </c>
      <c r="G41" s="8">
        <v>55</v>
      </c>
      <c r="H41" s="8">
        <v>85</v>
      </c>
      <c r="I41" s="8">
        <v>60</v>
      </c>
      <c r="J41" s="47">
        <f t="shared" si="2"/>
        <v>61.666666666666664</v>
      </c>
      <c r="K41" s="47">
        <f t="shared" si="3"/>
        <v>420</v>
      </c>
    </row>
    <row r="42" spans="1:11">
      <c r="A42" s="47">
        <v>40</v>
      </c>
      <c r="B42" s="9" t="s">
        <v>558</v>
      </c>
      <c r="D42" s="8">
        <v>85</v>
      </c>
      <c r="E42" s="8">
        <v>80</v>
      </c>
      <c r="F42" s="8">
        <v>85</v>
      </c>
      <c r="G42" s="8">
        <v>70</v>
      </c>
      <c r="H42" s="8">
        <v>85</v>
      </c>
      <c r="I42" s="8">
        <v>95</v>
      </c>
      <c r="J42" s="47">
        <f t="shared" si="2"/>
        <v>83.333333333333329</v>
      </c>
      <c r="K42" s="47">
        <f t="shared" si="3"/>
        <v>591.11111111111109</v>
      </c>
    </row>
    <row r="43" spans="1:11">
      <c r="A43" s="47">
        <v>41</v>
      </c>
      <c r="B43" s="9" t="s">
        <v>559</v>
      </c>
      <c r="D43" s="8">
        <v>55</v>
      </c>
      <c r="E43" s="8">
        <v>40</v>
      </c>
      <c r="F43" s="8">
        <v>80</v>
      </c>
      <c r="G43" s="8">
        <v>40</v>
      </c>
      <c r="H43" s="8">
        <v>75</v>
      </c>
      <c r="I43" s="8">
        <v>75</v>
      </c>
      <c r="J43" s="47">
        <f t="shared" si="2"/>
        <v>60.833333333333336</v>
      </c>
      <c r="K43" s="47">
        <f t="shared" si="3"/>
        <v>416.11111111111109</v>
      </c>
    </row>
    <row r="44" spans="1:11">
      <c r="A44" s="47">
        <v>42</v>
      </c>
      <c r="B44" s="9" t="s">
        <v>560</v>
      </c>
      <c r="D44" s="8">
        <v>100</v>
      </c>
      <c r="E44" s="8">
        <v>95</v>
      </c>
      <c r="F44" s="8">
        <v>100</v>
      </c>
      <c r="G44" s="8">
        <v>70</v>
      </c>
      <c r="H44" s="8">
        <v>95</v>
      </c>
      <c r="I44" s="8">
        <v>100</v>
      </c>
      <c r="J44" s="47">
        <f t="shared" si="2"/>
        <v>93.333333333333329</v>
      </c>
      <c r="K44" s="47">
        <f t="shared" si="3"/>
        <v>665</v>
      </c>
    </row>
    <row r="45" spans="1:11">
      <c r="A45" s="47">
        <v>43</v>
      </c>
      <c r="B45" s="9" t="s">
        <v>561</v>
      </c>
      <c r="D45" s="8">
        <v>30</v>
      </c>
      <c r="E45" s="8">
        <v>25</v>
      </c>
      <c r="F45" s="8">
        <v>40</v>
      </c>
      <c r="G45" s="8">
        <v>15</v>
      </c>
      <c r="H45" s="8">
        <v>25</v>
      </c>
      <c r="I45" s="8">
        <v>15</v>
      </c>
      <c r="J45" s="47">
        <f t="shared" si="2"/>
        <v>25</v>
      </c>
      <c r="K45" s="47">
        <f t="shared" si="3"/>
        <v>171.11111111111111</v>
      </c>
    </row>
    <row r="46" spans="1:11">
      <c r="A46" s="47">
        <v>44</v>
      </c>
      <c r="B46" s="9" t="s">
        <v>562</v>
      </c>
      <c r="D46" s="8">
        <v>65</v>
      </c>
      <c r="E46" s="8">
        <v>40</v>
      </c>
      <c r="F46" s="8">
        <v>65</v>
      </c>
      <c r="G46" s="8">
        <v>50</v>
      </c>
      <c r="H46" s="8">
        <v>75</v>
      </c>
      <c r="I46" s="8">
        <v>60</v>
      </c>
      <c r="J46" s="47">
        <f t="shared" si="2"/>
        <v>59.166666666666664</v>
      </c>
      <c r="K46" s="47">
        <f t="shared" si="3"/>
        <v>404.44444444444446</v>
      </c>
    </row>
    <row r="47" spans="1:11">
      <c r="A47" s="47">
        <v>45</v>
      </c>
      <c r="B47" s="9" t="s">
        <v>563</v>
      </c>
      <c r="D47" s="8">
        <v>30</v>
      </c>
      <c r="E47" s="8">
        <v>20</v>
      </c>
      <c r="F47" s="8">
        <v>50</v>
      </c>
      <c r="G47" s="8">
        <v>35</v>
      </c>
      <c r="H47" s="8">
        <v>30</v>
      </c>
      <c r="I47" s="8">
        <v>75</v>
      </c>
      <c r="J47" s="47">
        <f t="shared" si="2"/>
        <v>40</v>
      </c>
      <c r="K47" s="47">
        <f t="shared" si="3"/>
        <v>283.88888888888891</v>
      </c>
    </row>
    <row r="48" spans="1:11">
      <c r="A48" s="47">
        <v>46</v>
      </c>
      <c r="B48" s="9" t="s">
        <v>564</v>
      </c>
      <c r="D48" s="8">
        <v>30</v>
      </c>
      <c r="E48" s="8">
        <v>20</v>
      </c>
      <c r="F48" s="8">
        <v>35</v>
      </c>
      <c r="G48" s="8">
        <v>35</v>
      </c>
      <c r="H48" s="8">
        <v>15</v>
      </c>
      <c r="I48" s="8">
        <v>30</v>
      </c>
      <c r="J48" s="47">
        <f t="shared" si="2"/>
        <v>27.5</v>
      </c>
      <c r="K48" s="47">
        <f t="shared" si="3"/>
        <v>190.55555555555554</v>
      </c>
    </row>
    <row r="49" spans="1:11">
      <c r="A49" s="47">
        <v>47</v>
      </c>
      <c r="B49" s="9" t="s">
        <v>565</v>
      </c>
      <c r="D49" s="8">
        <v>25</v>
      </c>
      <c r="E49" s="8">
        <v>25</v>
      </c>
      <c r="F49" s="8">
        <v>25</v>
      </c>
      <c r="G49" s="11"/>
      <c r="H49" s="8">
        <v>25</v>
      </c>
      <c r="I49" s="8">
        <v>20</v>
      </c>
      <c r="J49" s="47">
        <f t="shared" si="2"/>
        <v>20</v>
      </c>
      <c r="K49" s="47">
        <f t="shared" si="3"/>
        <v>147.77777777777777</v>
      </c>
    </row>
    <row r="50" spans="1:11">
      <c r="A50" s="47">
        <v>48</v>
      </c>
      <c r="B50" s="9" t="s">
        <v>566</v>
      </c>
      <c r="D50" s="8">
        <v>30</v>
      </c>
      <c r="E50" s="8">
        <v>30</v>
      </c>
      <c r="F50" s="8">
        <v>50</v>
      </c>
      <c r="G50" s="8">
        <v>35</v>
      </c>
      <c r="H50" s="8">
        <v>50</v>
      </c>
      <c r="I50" s="8">
        <v>25</v>
      </c>
      <c r="J50" s="47">
        <f t="shared" si="2"/>
        <v>36.666666666666664</v>
      </c>
      <c r="K50" s="47">
        <f t="shared" si="3"/>
        <v>237.2222222222222</v>
      </c>
    </row>
    <row r="51" spans="1:11">
      <c r="A51" s="47">
        <v>49</v>
      </c>
      <c r="B51" s="9" t="s">
        <v>567</v>
      </c>
      <c r="D51" s="8">
        <v>60</v>
      </c>
      <c r="E51" s="8">
        <v>35</v>
      </c>
      <c r="F51" s="8">
        <v>70</v>
      </c>
      <c r="G51" s="8">
        <v>65</v>
      </c>
      <c r="H51" s="8">
        <v>75</v>
      </c>
      <c r="I51" s="8">
        <v>45</v>
      </c>
      <c r="J51" s="47">
        <f t="shared" si="2"/>
        <v>58.333333333333336</v>
      </c>
      <c r="K51" s="47">
        <f t="shared" si="3"/>
        <v>381.11111111111109</v>
      </c>
    </row>
    <row r="52" spans="1:11">
      <c r="A52" s="47">
        <v>50</v>
      </c>
      <c r="B52" s="9" t="s">
        <v>568</v>
      </c>
      <c r="D52" s="8">
        <v>15</v>
      </c>
      <c r="E52" s="8">
        <v>20</v>
      </c>
      <c r="F52" s="8">
        <v>35</v>
      </c>
      <c r="G52" s="8">
        <v>25</v>
      </c>
      <c r="H52" s="8">
        <v>30</v>
      </c>
      <c r="I52" s="8">
        <v>30</v>
      </c>
      <c r="J52" s="47">
        <f t="shared" si="2"/>
        <v>25.833333333333332</v>
      </c>
      <c r="K52" s="47">
        <f t="shared" si="3"/>
        <v>171.11111111111111</v>
      </c>
    </row>
    <row r="53" spans="1:11">
      <c r="A53" s="47">
        <v>51</v>
      </c>
      <c r="B53" s="9" t="s">
        <v>569</v>
      </c>
      <c r="D53" s="8">
        <v>60</v>
      </c>
      <c r="E53" s="8">
        <v>25</v>
      </c>
      <c r="F53" s="8">
        <v>45</v>
      </c>
      <c r="G53" s="8">
        <v>25</v>
      </c>
      <c r="H53" s="8">
        <v>65</v>
      </c>
      <c r="I53" s="8">
        <v>55</v>
      </c>
      <c r="J53" s="47">
        <f t="shared" si="2"/>
        <v>45.833333333333336</v>
      </c>
      <c r="K53" s="47">
        <f t="shared" si="3"/>
        <v>322.77777777777777</v>
      </c>
    </row>
    <row r="54" spans="1:11">
      <c r="A54" s="47">
        <v>52</v>
      </c>
      <c r="B54" s="9" t="s">
        <v>570</v>
      </c>
      <c r="D54" s="8">
        <v>100</v>
      </c>
      <c r="E54" s="8">
        <v>100</v>
      </c>
      <c r="F54" s="8">
        <v>95</v>
      </c>
      <c r="G54" s="8">
        <v>90</v>
      </c>
      <c r="H54" s="8">
        <v>95</v>
      </c>
      <c r="I54" s="8">
        <v>90</v>
      </c>
      <c r="J54" s="47">
        <f t="shared" si="2"/>
        <v>95</v>
      </c>
      <c r="K54" s="47">
        <f t="shared" si="3"/>
        <v>668.88888888888891</v>
      </c>
    </row>
    <row r="55" spans="1:11">
      <c r="A55" s="47">
        <v>53</v>
      </c>
      <c r="B55" s="9" t="s">
        <v>571</v>
      </c>
      <c r="D55" s="8">
        <v>95</v>
      </c>
      <c r="E55" s="8">
        <v>90</v>
      </c>
      <c r="F55" s="8">
        <v>90</v>
      </c>
      <c r="G55" s="8">
        <v>30</v>
      </c>
      <c r="H55" s="8">
        <v>95</v>
      </c>
      <c r="I55" s="8">
        <v>100</v>
      </c>
      <c r="J55" s="47">
        <f t="shared" si="2"/>
        <v>83.333333333333329</v>
      </c>
      <c r="K55" s="47">
        <f t="shared" si="3"/>
        <v>610.55555555555554</v>
      </c>
    </row>
    <row r="56" spans="1:11">
      <c r="A56" s="47">
        <v>54</v>
      </c>
      <c r="B56" s="9" t="s">
        <v>2232</v>
      </c>
      <c r="D56" s="8">
        <v>35</v>
      </c>
      <c r="E56" s="8">
        <v>30</v>
      </c>
      <c r="F56" s="8">
        <v>20</v>
      </c>
      <c r="G56" s="8">
        <v>35</v>
      </c>
      <c r="H56" s="8">
        <v>30</v>
      </c>
      <c r="I56" s="8">
        <v>10</v>
      </c>
      <c r="J56" s="47">
        <f t="shared" si="2"/>
        <v>26.666666666666668</v>
      </c>
      <c r="K56" s="47">
        <f t="shared" si="3"/>
        <v>182.7777777777778</v>
      </c>
    </row>
    <row r="57" spans="1:11">
      <c r="A57" s="47">
        <v>55</v>
      </c>
      <c r="B57" s="9" t="s">
        <v>572</v>
      </c>
      <c r="D57" s="8">
        <v>50</v>
      </c>
      <c r="E57" s="8">
        <v>30</v>
      </c>
      <c r="F57" s="8">
        <v>55</v>
      </c>
      <c r="G57" s="8">
        <v>25</v>
      </c>
      <c r="H57" s="8">
        <v>70</v>
      </c>
      <c r="I57" s="8">
        <v>40</v>
      </c>
      <c r="J57" s="47">
        <f t="shared" si="2"/>
        <v>45</v>
      </c>
      <c r="K57" s="47">
        <f t="shared" si="3"/>
        <v>303.33333333333337</v>
      </c>
    </row>
    <row r="58" spans="1:11">
      <c r="A58" s="47">
        <v>56</v>
      </c>
      <c r="B58" s="9" t="s">
        <v>573</v>
      </c>
      <c r="D58" s="8">
        <v>65</v>
      </c>
      <c r="E58" s="8">
        <v>55</v>
      </c>
      <c r="F58" s="8">
        <v>40</v>
      </c>
      <c r="G58" s="8">
        <v>40</v>
      </c>
      <c r="H58" s="8">
        <v>50</v>
      </c>
      <c r="I58" s="8">
        <v>80</v>
      </c>
      <c r="J58" s="47">
        <f t="shared" si="2"/>
        <v>55</v>
      </c>
      <c r="K58" s="47">
        <f t="shared" si="3"/>
        <v>412.22222222222223</v>
      </c>
    </row>
    <row r="59" spans="1:11">
      <c r="A59" s="47">
        <v>57</v>
      </c>
      <c r="B59" s="9" t="s">
        <v>574</v>
      </c>
      <c r="D59" s="8">
        <v>90</v>
      </c>
      <c r="E59" s="8">
        <v>45</v>
      </c>
      <c r="F59" s="8">
        <v>90</v>
      </c>
      <c r="G59" s="8">
        <v>60</v>
      </c>
      <c r="H59" s="8">
        <v>95</v>
      </c>
      <c r="I59" s="8">
        <v>100</v>
      </c>
      <c r="J59" s="47">
        <f t="shared" si="2"/>
        <v>80</v>
      </c>
      <c r="K59" s="47">
        <f t="shared" si="3"/>
        <v>556.11111111111109</v>
      </c>
    </row>
    <row r="60" spans="1:11">
      <c r="A60" s="47">
        <v>58</v>
      </c>
      <c r="B60" s="9" t="s">
        <v>575</v>
      </c>
      <c r="D60" s="8">
        <v>60</v>
      </c>
      <c r="E60" s="8">
        <v>40</v>
      </c>
      <c r="F60" s="8">
        <v>60</v>
      </c>
      <c r="G60" s="8">
        <v>20</v>
      </c>
      <c r="H60" s="8">
        <v>85</v>
      </c>
      <c r="I60" s="8">
        <v>30</v>
      </c>
      <c r="J60" s="47">
        <f t="shared" si="2"/>
        <v>49.166666666666664</v>
      </c>
      <c r="K60" s="47">
        <f t="shared" si="3"/>
        <v>330.55555555555554</v>
      </c>
    </row>
    <row r="61" spans="1:11">
      <c r="A61" s="47">
        <v>59</v>
      </c>
      <c r="B61" s="9" t="s">
        <v>576</v>
      </c>
      <c r="D61" s="8">
        <v>50</v>
      </c>
      <c r="E61" s="8">
        <v>50</v>
      </c>
      <c r="F61" s="8">
        <v>55</v>
      </c>
      <c r="G61" s="8">
        <v>35</v>
      </c>
      <c r="H61" s="8">
        <v>75</v>
      </c>
      <c r="I61" s="8">
        <v>55</v>
      </c>
      <c r="J61" s="47">
        <f t="shared" si="2"/>
        <v>53.333333333333336</v>
      </c>
      <c r="K61" s="47">
        <f t="shared" si="3"/>
        <v>369.44444444444446</v>
      </c>
    </row>
    <row r="62" spans="1:11">
      <c r="A62" s="47">
        <v>60</v>
      </c>
      <c r="B62" s="9" t="s">
        <v>2233</v>
      </c>
      <c r="D62" s="8">
        <v>30</v>
      </c>
      <c r="E62" s="8">
        <v>30</v>
      </c>
      <c r="F62" s="8">
        <v>25</v>
      </c>
      <c r="G62" s="8">
        <v>20</v>
      </c>
      <c r="H62" s="8">
        <v>25</v>
      </c>
      <c r="I62" s="8">
        <v>20</v>
      </c>
      <c r="J62" s="47">
        <f t="shared" si="2"/>
        <v>25</v>
      </c>
      <c r="K62" s="47">
        <f t="shared" si="3"/>
        <v>178.88888888888891</v>
      </c>
    </row>
    <row r="63" spans="1:11">
      <c r="A63" s="47">
        <v>61</v>
      </c>
      <c r="B63" s="9" t="s">
        <v>577</v>
      </c>
      <c r="D63" s="8">
        <v>90</v>
      </c>
      <c r="E63" s="8">
        <v>100</v>
      </c>
      <c r="F63" s="8">
        <v>85</v>
      </c>
      <c r="G63" s="8">
        <v>45</v>
      </c>
      <c r="H63" s="8">
        <v>90</v>
      </c>
      <c r="I63" s="8">
        <v>95</v>
      </c>
      <c r="J63" s="47">
        <f t="shared" si="2"/>
        <v>84.166666666666671</v>
      </c>
      <c r="K63" s="47">
        <f t="shared" si="3"/>
        <v>614.44444444444446</v>
      </c>
    </row>
    <row r="64" spans="1:11">
      <c r="A64" s="47">
        <v>62</v>
      </c>
      <c r="B64" s="9" t="s">
        <v>578</v>
      </c>
      <c r="D64" s="8">
        <v>40</v>
      </c>
      <c r="E64" s="8">
        <v>30</v>
      </c>
      <c r="F64" s="8">
        <v>55</v>
      </c>
      <c r="G64" s="8">
        <v>25</v>
      </c>
      <c r="H64" s="8">
        <v>70</v>
      </c>
      <c r="I64" s="8">
        <v>25</v>
      </c>
      <c r="J64" s="47">
        <f t="shared" si="2"/>
        <v>40.833333333333336</v>
      </c>
      <c r="K64" s="47">
        <f t="shared" si="3"/>
        <v>264.44444444444446</v>
      </c>
    </row>
    <row r="65" spans="1:11">
      <c r="A65" s="47">
        <v>63</v>
      </c>
      <c r="B65" s="9" t="s">
        <v>579</v>
      </c>
      <c r="D65" s="8">
        <v>85</v>
      </c>
      <c r="E65" s="8">
        <v>65</v>
      </c>
      <c r="F65" s="8">
        <v>60</v>
      </c>
      <c r="G65" s="8">
        <v>90</v>
      </c>
      <c r="H65" s="8">
        <v>90</v>
      </c>
      <c r="I65" s="8">
        <v>90</v>
      </c>
      <c r="J65" s="47">
        <f t="shared" si="2"/>
        <v>80</v>
      </c>
      <c r="K65" s="47">
        <f t="shared" si="3"/>
        <v>560</v>
      </c>
    </row>
    <row r="66" spans="1:11">
      <c r="A66" s="47">
        <v>64</v>
      </c>
      <c r="B66" s="9" t="s">
        <v>580</v>
      </c>
      <c r="D66" s="8">
        <v>75</v>
      </c>
      <c r="E66" s="8">
        <v>55</v>
      </c>
      <c r="F66" s="8">
        <v>85</v>
      </c>
      <c r="G66" s="8">
        <v>40</v>
      </c>
      <c r="H66" s="8">
        <v>85</v>
      </c>
      <c r="I66" s="8">
        <v>40</v>
      </c>
      <c r="J66" s="47">
        <f t="shared" si="2"/>
        <v>63.333333333333336</v>
      </c>
      <c r="K66" s="47">
        <f t="shared" si="3"/>
        <v>427.77777777777783</v>
      </c>
    </row>
    <row r="67" spans="1:11">
      <c r="A67" s="47">
        <v>65</v>
      </c>
      <c r="B67" s="9" t="s">
        <v>581</v>
      </c>
      <c r="D67" s="8">
        <v>70</v>
      </c>
      <c r="E67" s="8">
        <v>55</v>
      </c>
      <c r="F67" s="8">
        <v>70</v>
      </c>
      <c r="G67" s="8">
        <v>15</v>
      </c>
      <c r="H67" s="8">
        <v>75</v>
      </c>
      <c r="I67" s="8">
        <v>70</v>
      </c>
      <c r="J67" s="47">
        <f t="shared" si="2"/>
        <v>59.166666666666664</v>
      </c>
      <c r="K67" s="47">
        <f t="shared" si="3"/>
        <v>427.77777777777783</v>
      </c>
    </row>
    <row r="68" spans="1:11">
      <c r="A68" s="47">
        <v>66</v>
      </c>
      <c r="B68" s="9" t="s">
        <v>582</v>
      </c>
      <c r="D68" s="8">
        <v>45</v>
      </c>
      <c r="E68" s="8">
        <v>10</v>
      </c>
      <c r="F68" s="8">
        <v>30</v>
      </c>
      <c r="G68" s="8">
        <v>25</v>
      </c>
      <c r="H68" s="8">
        <v>45</v>
      </c>
      <c r="I68" s="8">
        <v>25</v>
      </c>
      <c r="J68" s="47">
        <f t="shared" ref="J68:J109" si="4">SUM(D68:I68)/6</f>
        <v>30</v>
      </c>
      <c r="K68" s="47">
        <f t="shared" ref="K68:K109" si="5">SUM((( (D68*4+E68*4+F68*2+G68*2+H68*2+I68*4)/18)/100)*700)</f>
        <v>202.22222222222223</v>
      </c>
    </row>
    <row r="69" spans="1:11">
      <c r="A69" s="47">
        <v>67</v>
      </c>
      <c r="B69" s="9" t="s">
        <v>583</v>
      </c>
      <c r="D69" s="8">
        <v>25</v>
      </c>
      <c r="E69" s="8">
        <v>35</v>
      </c>
      <c r="F69" s="8">
        <v>25</v>
      </c>
      <c r="G69" s="8">
        <v>30</v>
      </c>
      <c r="H69" s="8">
        <v>30</v>
      </c>
      <c r="I69" s="8">
        <v>20</v>
      </c>
      <c r="J69" s="47">
        <f t="shared" si="4"/>
        <v>27.5</v>
      </c>
      <c r="K69" s="47">
        <f t="shared" si="5"/>
        <v>190.55555555555554</v>
      </c>
    </row>
    <row r="70" spans="1:11">
      <c r="A70" s="47">
        <v>68</v>
      </c>
      <c r="B70" s="9" t="s">
        <v>584</v>
      </c>
      <c r="D70" s="8">
        <v>90</v>
      </c>
      <c r="E70" s="8">
        <v>75</v>
      </c>
      <c r="F70" s="8">
        <v>80</v>
      </c>
      <c r="G70" s="8">
        <v>45</v>
      </c>
      <c r="H70" s="8">
        <v>85</v>
      </c>
      <c r="I70" s="8">
        <v>100</v>
      </c>
      <c r="J70" s="47">
        <f t="shared" si="4"/>
        <v>79.166666666666671</v>
      </c>
      <c r="K70" s="47">
        <f t="shared" si="5"/>
        <v>575.55555555555566</v>
      </c>
    </row>
    <row r="71" spans="1:11">
      <c r="A71" s="47">
        <v>69</v>
      </c>
      <c r="B71" s="9" t="s">
        <v>585</v>
      </c>
      <c r="D71" s="8">
        <v>85</v>
      </c>
      <c r="E71" s="8">
        <v>70</v>
      </c>
      <c r="F71" s="8">
        <v>80</v>
      </c>
      <c r="G71" s="8">
        <v>80</v>
      </c>
      <c r="H71" s="8">
        <v>80</v>
      </c>
      <c r="I71" s="8">
        <v>80</v>
      </c>
      <c r="J71" s="47">
        <f t="shared" si="4"/>
        <v>79.166666666666671</v>
      </c>
      <c r="K71" s="47">
        <f t="shared" si="5"/>
        <v>552.22222222222217</v>
      </c>
    </row>
    <row r="72" spans="1:11">
      <c r="A72" s="47">
        <v>70</v>
      </c>
      <c r="B72" s="9" t="s">
        <v>586</v>
      </c>
      <c r="D72" s="8">
        <v>55</v>
      </c>
      <c r="E72" s="8">
        <v>30</v>
      </c>
      <c r="F72" s="8">
        <v>65</v>
      </c>
      <c r="G72" s="8">
        <v>45</v>
      </c>
      <c r="H72" s="8">
        <v>75</v>
      </c>
      <c r="I72" s="8">
        <v>65</v>
      </c>
      <c r="J72" s="47">
        <f t="shared" si="4"/>
        <v>55.833333333333336</v>
      </c>
      <c r="K72" s="47">
        <f t="shared" si="5"/>
        <v>377.22222222222223</v>
      </c>
    </row>
    <row r="73" spans="1:11">
      <c r="A73" s="47">
        <v>71</v>
      </c>
      <c r="B73" s="9" t="s">
        <v>587</v>
      </c>
      <c r="D73" s="8">
        <v>40</v>
      </c>
      <c r="E73" s="8">
        <v>50</v>
      </c>
      <c r="F73" s="8">
        <v>45</v>
      </c>
      <c r="G73" s="8">
        <v>20</v>
      </c>
      <c r="H73" s="8">
        <v>40</v>
      </c>
      <c r="I73" s="8">
        <v>45</v>
      </c>
      <c r="J73" s="47">
        <f t="shared" si="4"/>
        <v>40</v>
      </c>
      <c r="K73" s="47">
        <f t="shared" si="5"/>
        <v>291.66666666666663</v>
      </c>
    </row>
    <row r="74" spans="1:11">
      <c r="A74" s="47">
        <v>72</v>
      </c>
      <c r="B74" s="9" t="s">
        <v>588</v>
      </c>
      <c r="D74" s="8">
        <v>35</v>
      </c>
      <c r="E74" s="8">
        <v>5</v>
      </c>
      <c r="F74" s="8">
        <v>10</v>
      </c>
      <c r="G74" s="8">
        <v>25</v>
      </c>
      <c r="H74" s="8">
        <v>25</v>
      </c>
      <c r="I74" s="8">
        <v>20</v>
      </c>
      <c r="J74" s="47">
        <f t="shared" si="4"/>
        <v>20</v>
      </c>
      <c r="K74" s="47">
        <f t="shared" si="5"/>
        <v>140</v>
      </c>
    </row>
    <row r="75" spans="1:11">
      <c r="A75" s="47">
        <v>73</v>
      </c>
      <c r="B75" s="9" t="s">
        <v>589</v>
      </c>
      <c r="D75" s="8">
        <v>25</v>
      </c>
      <c r="E75" s="8">
        <v>55</v>
      </c>
      <c r="F75" s="8">
        <v>10</v>
      </c>
      <c r="G75" s="8">
        <v>25</v>
      </c>
      <c r="H75" s="8">
        <v>35</v>
      </c>
      <c r="I75" s="8">
        <v>50</v>
      </c>
      <c r="J75" s="47">
        <f t="shared" si="4"/>
        <v>33.333333333333336</v>
      </c>
      <c r="K75" s="47">
        <f t="shared" si="5"/>
        <v>256.66666666666663</v>
      </c>
    </row>
    <row r="76" spans="1:11">
      <c r="A76" s="47">
        <v>74</v>
      </c>
      <c r="B76" s="9" t="s">
        <v>590</v>
      </c>
      <c r="D76" s="8">
        <v>80</v>
      </c>
      <c r="E76" s="8">
        <v>80</v>
      </c>
      <c r="F76" s="8">
        <v>60</v>
      </c>
      <c r="G76" s="8">
        <v>70</v>
      </c>
      <c r="H76" s="8">
        <v>90</v>
      </c>
      <c r="I76" s="8">
        <v>80</v>
      </c>
      <c r="J76" s="47">
        <f t="shared" si="4"/>
        <v>76.666666666666671</v>
      </c>
      <c r="K76" s="47">
        <f t="shared" si="5"/>
        <v>544.44444444444434</v>
      </c>
    </row>
    <row r="77" spans="1:11">
      <c r="A77" s="47">
        <v>75</v>
      </c>
      <c r="B77" s="9" t="s">
        <v>591</v>
      </c>
      <c r="D77" s="8">
        <v>45</v>
      </c>
      <c r="E77" s="8">
        <v>40</v>
      </c>
      <c r="F77" s="8">
        <v>70</v>
      </c>
      <c r="G77" s="8">
        <v>60</v>
      </c>
      <c r="H77" s="8">
        <v>90</v>
      </c>
      <c r="I77" s="8">
        <v>55</v>
      </c>
      <c r="J77" s="47">
        <f t="shared" si="4"/>
        <v>60</v>
      </c>
      <c r="K77" s="47">
        <f t="shared" si="5"/>
        <v>388.88888888888891</v>
      </c>
    </row>
    <row r="78" spans="1:11">
      <c r="A78" s="47">
        <v>76</v>
      </c>
      <c r="B78" s="9" t="s">
        <v>592</v>
      </c>
      <c r="D78" s="8">
        <v>70</v>
      </c>
      <c r="E78" s="8">
        <v>55</v>
      </c>
      <c r="F78" s="8">
        <v>65</v>
      </c>
      <c r="G78" s="8">
        <v>25</v>
      </c>
      <c r="H78" s="8">
        <v>90</v>
      </c>
      <c r="I78" s="8">
        <v>65</v>
      </c>
      <c r="J78" s="47">
        <f t="shared" si="4"/>
        <v>61.666666666666664</v>
      </c>
      <c r="K78" s="47">
        <f t="shared" si="5"/>
        <v>435.55555555555554</v>
      </c>
    </row>
    <row r="79" spans="1:11">
      <c r="A79" s="47">
        <v>77</v>
      </c>
      <c r="B79" s="9" t="s">
        <v>593</v>
      </c>
      <c r="D79" s="8">
        <v>25</v>
      </c>
      <c r="E79" s="8">
        <v>35</v>
      </c>
      <c r="F79" s="8">
        <v>45</v>
      </c>
      <c r="G79" s="8">
        <v>50</v>
      </c>
      <c r="H79" s="8">
        <v>55</v>
      </c>
      <c r="I79" s="8">
        <v>25</v>
      </c>
      <c r="J79" s="47">
        <f t="shared" si="4"/>
        <v>39.166666666666664</v>
      </c>
      <c r="K79" s="47">
        <f t="shared" si="5"/>
        <v>248.88888888888889</v>
      </c>
    </row>
    <row r="80" spans="1:11">
      <c r="A80" s="47">
        <v>78</v>
      </c>
      <c r="B80" s="9" t="s">
        <v>676</v>
      </c>
      <c r="D80" s="8">
        <v>30</v>
      </c>
      <c r="E80" s="8">
        <v>35</v>
      </c>
      <c r="F80" s="8">
        <v>35</v>
      </c>
      <c r="G80" s="8">
        <v>25</v>
      </c>
      <c r="H80" s="8">
        <v>30</v>
      </c>
      <c r="I80" s="8">
        <v>25</v>
      </c>
      <c r="J80" s="47">
        <f t="shared" si="4"/>
        <v>30</v>
      </c>
      <c r="K80" s="47">
        <f t="shared" si="5"/>
        <v>210</v>
      </c>
    </row>
    <row r="81" spans="1:11">
      <c r="A81" s="47">
        <v>79</v>
      </c>
      <c r="B81" s="9" t="s">
        <v>865</v>
      </c>
      <c r="D81" s="8">
        <v>45</v>
      </c>
      <c r="E81" s="8">
        <v>35</v>
      </c>
      <c r="F81" s="8">
        <v>60</v>
      </c>
      <c r="G81" s="8">
        <v>15</v>
      </c>
      <c r="H81" s="8">
        <v>90</v>
      </c>
      <c r="I81" s="8">
        <v>45</v>
      </c>
      <c r="J81" s="47">
        <f t="shared" si="4"/>
        <v>48.333333333333336</v>
      </c>
      <c r="K81" s="47">
        <f t="shared" si="5"/>
        <v>322.77777777777777</v>
      </c>
    </row>
    <row r="82" spans="1:11">
      <c r="A82" s="47">
        <v>80</v>
      </c>
      <c r="B82" s="9" t="s">
        <v>594</v>
      </c>
      <c r="D82" s="8">
        <v>90</v>
      </c>
      <c r="E82" s="8">
        <v>60</v>
      </c>
      <c r="F82" s="8">
        <v>75</v>
      </c>
      <c r="G82" s="8">
        <v>70</v>
      </c>
      <c r="H82" s="8">
        <v>90</v>
      </c>
      <c r="I82" s="8">
        <v>90</v>
      </c>
      <c r="J82" s="47">
        <f t="shared" si="4"/>
        <v>79.166666666666671</v>
      </c>
      <c r="K82" s="47">
        <f t="shared" si="5"/>
        <v>556.11111111111109</v>
      </c>
    </row>
    <row r="83" spans="1:11">
      <c r="A83" s="47">
        <v>81</v>
      </c>
      <c r="B83" s="9" t="s">
        <v>595</v>
      </c>
      <c r="D83" s="8">
        <v>75</v>
      </c>
      <c r="E83" s="8">
        <v>70</v>
      </c>
      <c r="F83" s="8">
        <v>50</v>
      </c>
      <c r="G83" s="8">
        <v>70</v>
      </c>
      <c r="H83" s="8">
        <v>70</v>
      </c>
      <c r="I83" s="8">
        <v>60</v>
      </c>
      <c r="J83" s="47">
        <f t="shared" si="4"/>
        <v>65.833333333333329</v>
      </c>
      <c r="K83" s="47">
        <f t="shared" si="5"/>
        <v>466.66666666666674</v>
      </c>
    </row>
    <row r="84" spans="1:11">
      <c r="A84" s="47">
        <v>82</v>
      </c>
      <c r="B84" s="9" t="s">
        <v>596</v>
      </c>
      <c r="D84" s="8">
        <v>65</v>
      </c>
      <c r="E84" s="8">
        <v>65</v>
      </c>
      <c r="F84" s="8">
        <v>55</v>
      </c>
      <c r="G84" s="8">
        <v>45</v>
      </c>
      <c r="H84" s="8">
        <v>75</v>
      </c>
      <c r="I84" s="8">
        <v>40</v>
      </c>
      <c r="J84" s="47">
        <f t="shared" si="4"/>
        <v>57.5</v>
      </c>
      <c r="K84" s="47">
        <f t="shared" si="5"/>
        <v>400.55555555555554</v>
      </c>
    </row>
    <row r="85" spans="1:11">
      <c r="A85" s="47">
        <v>83</v>
      </c>
      <c r="B85" s="9" t="s">
        <v>597</v>
      </c>
      <c r="D85" s="8">
        <v>90</v>
      </c>
      <c r="E85" s="8">
        <v>70</v>
      </c>
      <c r="F85" s="8">
        <v>75</v>
      </c>
      <c r="G85" s="8">
        <v>85</v>
      </c>
      <c r="H85" s="8">
        <v>90</v>
      </c>
      <c r="I85" s="8">
        <v>90</v>
      </c>
      <c r="J85" s="47">
        <f t="shared" si="4"/>
        <v>83.333333333333329</v>
      </c>
      <c r="K85" s="47">
        <f t="shared" si="5"/>
        <v>583.33333333333326</v>
      </c>
    </row>
    <row r="86" spans="1:11">
      <c r="A86" s="47">
        <v>84</v>
      </c>
      <c r="B86" s="9" t="s">
        <v>598</v>
      </c>
      <c r="D86" s="8">
        <v>85</v>
      </c>
      <c r="E86" s="8">
        <v>65</v>
      </c>
      <c r="F86" s="8">
        <v>90</v>
      </c>
      <c r="G86" s="8">
        <v>55</v>
      </c>
      <c r="H86" s="8">
        <v>80</v>
      </c>
      <c r="I86" s="8">
        <v>85</v>
      </c>
      <c r="J86" s="47">
        <f t="shared" si="4"/>
        <v>76.666666666666671</v>
      </c>
      <c r="K86" s="47">
        <f t="shared" si="5"/>
        <v>540.55555555555554</v>
      </c>
    </row>
    <row r="87" spans="1:11">
      <c r="A87" s="47">
        <v>85</v>
      </c>
      <c r="B87" s="9" t="s">
        <v>599</v>
      </c>
      <c r="D87" s="8">
        <v>45</v>
      </c>
      <c r="E87" s="8">
        <v>15</v>
      </c>
      <c r="F87" s="8">
        <v>45</v>
      </c>
      <c r="G87" s="8">
        <v>30</v>
      </c>
      <c r="H87" s="8">
        <v>50</v>
      </c>
      <c r="I87" s="8">
        <v>20</v>
      </c>
      <c r="J87" s="47">
        <f t="shared" si="4"/>
        <v>34.166666666666664</v>
      </c>
      <c r="K87" s="47">
        <f t="shared" si="5"/>
        <v>221.66666666666666</v>
      </c>
    </row>
    <row r="88" spans="1:11">
      <c r="A88" s="47">
        <v>86</v>
      </c>
      <c r="B88" s="9" t="s">
        <v>600</v>
      </c>
      <c r="D88" s="8">
        <v>20</v>
      </c>
      <c r="E88" s="8">
        <v>30</v>
      </c>
      <c r="F88" s="8">
        <v>25</v>
      </c>
      <c r="G88" s="8">
        <v>40</v>
      </c>
      <c r="H88" s="8">
        <v>20</v>
      </c>
      <c r="I88" s="8">
        <v>45</v>
      </c>
      <c r="J88" s="47">
        <f t="shared" si="4"/>
        <v>30</v>
      </c>
      <c r="K88" s="47">
        <f t="shared" si="5"/>
        <v>213.88888888888891</v>
      </c>
    </row>
    <row r="89" spans="1:11">
      <c r="A89" s="47">
        <v>87</v>
      </c>
      <c r="B89" s="9" t="s">
        <v>601</v>
      </c>
      <c r="D89" s="8">
        <v>40</v>
      </c>
      <c r="E89" s="8">
        <v>45</v>
      </c>
      <c r="F89" s="8">
        <v>45</v>
      </c>
      <c r="G89" s="8">
        <v>30</v>
      </c>
      <c r="H89" s="8">
        <v>35</v>
      </c>
      <c r="I89" s="8">
        <v>40</v>
      </c>
      <c r="J89" s="47">
        <f t="shared" si="4"/>
        <v>39.166666666666664</v>
      </c>
      <c r="K89" s="47">
        <f t="shared" si="5"/>
        <v>280</v>
      </c>
    </row>
    <row r="90" spans="1:11">
      <c r="A90" s="47">
        <v>88</v>
      </c>
      <c r="B90" s="9" t="s">
        <v>602</v>
      </c>
      <c r="D90" s="8">
        <v>40</v>
      </c>
      <c r="E90" s="8">
        <v>20</v>
      </c>
      <c r="F90" s="8">
        <v>35</v>
      </c>
      <c r="G90" s="8">
        <v>20</v>
      </c>
      <c r="H90" s="8">
        <v>10</v>
      </c>
      <c r="I90" s="8">
        <v>75</v>
      </c>
      <c r="J90" s="47">
        <f t="shared" si="4"/>
        <v>33.333333333333336</v>
      </c>
      <c r="K90" s="47">
        <f t="shared" si="5"/>
        <v>260.55555555555554</v>
      </c>
    </row>
    <row r="91" spans="1:11">
      <c r="A91" s="47">
        <v>89</v>
      </c>
      <c r="B91" s="9" t="s">
        <v>603</v>
      </c>
      <c r="D91" s="8">
        <v>25</v>
      </c>
      <c r="E91" s="8">
        <v>35</v>
      </c>
      <c r="F91" s="8">
        <v>55</v>
      </c>
      <c r="G91" s="8">
        <v>35</v>
      </c>
      <c r="H91" s="8">
        <v>35</v>
      </c>
      <c r="I91" s="8">
        <v>45</v>
      </c>
      <c r="J91" s="47">
        <f t="shared" si="4"/>
        <v>38.333333333333336</v>
      </c>
      <c r="K91" s="47">
        <f t="shared" si="5"/>
        <v>260.55555555555554</v>
      </c>
    </row>
    <row r="92" spans="1:11">
      <c r="A92" s="47">
        <v>90</v>
      </c>
      <c r="B92" s="9" t="s">
        <v>604</v>
      </c>
      <c r="D92" s="8">
        <v>35</v>
      </c>
      <c r="E92" s="8">
        <v>25</v>
      </c>
      <c r="F92" s="8">
        <v>45</v>
      </c>
      <c r="G92" s="8">
        <v>30</v>
      </c>
      <c r="H92" s="8">
        <v>40</v>
      </c>
      <c r="I92" s="8">
        <v>60</v>
      </c>
      <c r="J92" s="47">
        <f t="shared" si="4"/>
        <v>39.166666666666664</v>
      </c>
      <c r="K92" s="47">
        <f t="shared" si="5"/>
        <v>276.11111111111109</v>
      </c>
    </row>
    <row r="93" spans="1:11">
      <c r="A93" s="47">
        <v>91</v>
      </c>
      <c r="B93" s="9" t="s">
        <v>605</v>
      </c>
      <c r="D93" s="8">
        <v>40</v>
      </c>
      <c r="E93" s="8">
        <v>50</v>
      </c>
      <c r="F93" s="8">
        <v>35</v>
      </c>
      <c r="G93" s="8">
        <v>10</v>
      </c>
      <c r="H93" s="8">
        <v>50</v>
      </c>
      <c r="I93" s="8">
        <v>60</v>
      </c>
      <c r="J93" s="47">
        <f t="shared" si="4"/>
        <v>40.833333333333336</v>
      </c>
      <c r="K93" s="47">
        <f t="shared" si="5"/>
        <v>307.22222222222223</v>
      </c>
    </row>
    <row r="94" spans="1:11">
      <c r="A94" s="47">
        <v>92</v>
      </c>
      <c r="B94" s="9" t="s">
        <v>606</v>
      </c>
      <c r="D94" s="8">
        <v>45</v>
      </c>
      <c r="E94" s="8">
        <v>70</v>
      </c>
      <c r="F94" s="8">
        <v>55</v>
      </c>
      <c r="G94" s="8">
        <v>40</v>
      </c>
      <c r="H94" s="8">
        <v>85</v>
      </c>
      <c r="I94" s="8">
        <v>70</v>
      </c>
      <c r="J94" s="47">
        <f t="shared" si="4"/>
        <v>60.833333333333336</v>
      </c>
      <c r="K94" s="47">
        <f t="shared" si="5"/>
        <v>427.77777777777783</v>
      </c>
    </row>
    <row r="95" spans="1:11">
      <c r="A95" s="47">
        <v>93</v>
      </c>
      <c r="B95" s="9" t="s">
        <v>607</v>
      </c>
      <c r="D95" s="8">
        <v>70</v>
      </c>
      <c r="E95" s="8">
        <v>30</v>
      </c>
      <c r="F95" s="8">
        <v>50</v>
      </c>
      <c r="G95" s="8">
        <v>30</v>
      </c>
      <c r="H95" s="8">
        <v>85</v>
      </c>
      <c r="I95" s="8">
        <v>40</v>
      </c>
      <c r="J95" s="47">
        <f t="shared" si="4"/>
        <v>50.833333333333336</v>
      </c>
      <c r="K95" s="47">
        <f t="shared" si="5"/>
        <v>346.11111111111109</v>
      </c>
    </row>
    <row r="96" spans="1:11">
      <c r="A96" s="47">
        <v>94</v>
      </c>
      <c r="B96" s="9" t="s">
        <v>608</v>
      </c>
      <c r="D96" s="8">
        <v>30</v>
      </c>
      <c r="E96" s="8">
        <v>10</v>
      </c>
      <c r="F96" s="8">
        <v>35</v>
      </c>
      <c r="G96" s="8">
        <v>30</v>
      </c>
      <c r="H96" s="8">
        <v>35</v>
      </c>
      <c r="I96" s="8">
        <v>15</v>
      </c>
      <c r="J96" s="47">
        <f t="shared" si="4"/>
        <v>25.833333333333332</v>
      </c>
      <c r="K96" s="47">
        <f t="shared" si="5"/>
        <v>163.33333333333331</v>
      </c>
    </row>
    <row r="97" spans="1:11">
      <c r="A97" s="47">
        <v>95</v>
      </c>
      <c r="B97" s="9" t="s">
        <v>609</v>
      </c>
      <c r="D97" s="8">
        <v>25</v>
      </c>
      <c r="E97" s="8">
        <v>35</v>
      </c>
      <c r="F97" s="8">
        <v>50</v>
      </c>
      <c r="G97" s="8">
        <v>60</v>
      </c>
      <c r="H97" s="8">
        <v>25</v>
      </c>
      <c r="I97" s="8">
        <v>70</v>
      </c>
      <c r="J97" s="47">
        <f t="shared" si="4"/>
        <v>44.166666666666664</v>
      </c>
      <c r="K97" s="47">
        <f t="shared" si="5"/>
        <v>307.22222222222223</v>
      </c>
    </row>
    <row r="98" spans="1:11">
      <c r="A98" s="47">
        <v>96</v>
      </c>
      <c r="B98" s="9" t="s">
        <v>610</v>
      </c>
      <c r="D98" s="8">
        <v>60</v>
      </c>
      <c r="E98" s="8">
        <v>70</v>
      </c>
      <c r="F98" s="8">
        <v>30</v>
      </c>
      <c r="G98" s="8">
        <v>50</v>
      </c>
      <c r="H98" s="8">
        <v>80</v>
      </c>
      <c r="I98" s="8">
        <v>40</v>
      </c>
      <c r="J98" s="47">
        <f t="shared" si="4"/>
        <v>55</v>
      </c>
      <c r="K98" s="47">
        <f t="shared" si="5"/>
        <v>388.88888888888891</v>
      </c>
    </row>
    <row r="99" spans="1:11">
      <c r="A99" s="47">
        <v>97</v>
      </c>
      <c r="B99" s="9" t="s">
        <v>611</v>
      </c>
      <c r="D99" s="8">
        <v>45</v>
      </c>
      <c r="E99" s="8">
        <v>25</v>
      </c>
      <c r="F99" s="8">
        <v>50</v>
      </c>
      <c r="G99" s="8">
        <v>40</v>
      </c>
      <c r="H99" s="8">
        <v>60</v>
      </c>
      <c r="I99" s="8">
        <v>45</v>
      </c>
      <c r="J99" s="47">
        <f t="shared" si="4"/>
        <v>44.166666666666664</v>
      </c>
      <c r="K99" s="47">
        <f t="shared" si="5"/>
        <v>295.55555555555554</v>
      </c>
    </row>
    <row r="100" spans="1:11">
      <c r="A100" s="47">
        <v>98</v>
      </c>
      <c r="B100" s="9" t="s">
        <v>612</v>
      </c>
      <c r="D100" s="8">
        <v>95</v>
      </c>
      <c r="E100" s="8">
        <v>85</v>
      </c>
      <c r="F100" s="8">
        <v>80</v>
      </c>
      <c r="G100" s="8">
        <v>70</v>
      </c>
      <c r="H100" s="8">
        <v>90</v>
      </c>
      <c r="I100" s="8">
        <v>95</v>
      </c>
      <c r="J100" s="47">
        <f t="shared" si="4"/>
        <v>85.833333333333329</v>
      </c>
      <c r="K100" s="47">
        <f t="shared" si="5"/>
        <v>614.44444444444446</v>
      </c>
    </row>
    <row r="101" spans="1:11">
      <c r="A101" s="47">
        <v>99</v>
      </c>
      <c r="B101" s="9" t="s">
        <v>613</v>
      </c>
      <c r="D101" s="8">
        <v>85</v>
      </c>
      <c r="E101" s="8">
        <v>50</v>
      </c>
      <c r="F101" s="8">
        <v>85</v>
      </c>
      <c r="G101" s="8">
        <v>40</v>
      </c>
      <c r="H101" s="8">
        <v>90</v>
      </c>
      <c r="I101" s="8">
        <v>75</v>
      </c>
      <c r="J101" s="47">
        <f t="shared" si="4"/>
        <v>70.833333333333329</v>
      </c>
      <c r="K101" s="47">
        <f t="shared" si="5"/>
        <v>493.88888888888891</v>
      </c>
    </row>
    <row r="102" spans="1:11">
      <c r="A102" s="47">
        <v>100</v>
      </c>
      <c r="B102" s="9" t="s">
        <v>614</v>
      </c>
      <c r="D102" s="8">
        <v>40</v>
      </c>
      <c r="E102" s="8">
        <v>50</v>
      </c>
      <c r="F102" s="8">
        <v>35</v>
      </c>
      <c r="G102" s="8">
        <v>40</v>
      </c>
      <c r="H102" s="8">
        <v>35</v>
      </c>
      <c r="I102" s="8">
        <v>50</v>
      </c>
      <c r="J102" s="47">
        <f t="shared" si="4"/>
        <v>41.666666666666664</v>
      </c>
      <c r="K102" s="47">
        <f t="shared" si="5"/>
        <v>303.33333333333337</v>
      </c>
    </row>
    <row r="103" spans="1:11">
      <c r="A103" s="47">
        <v>101</v>
      </c>
      <c r="B103" s="9" t="s">
        <v>615</v>
      </c>
      <c r="D103" s="8">
        <v>85</v>
      </c>
      <c r="E103" s="8">
        <v>70</v>
      </c>
      <c r="F103" s="8">
        <v>95</v>
      </c>
      <c r="G103" s="8">
        <v>65</v>
      </c>
      <c r="H103" s="8">
        <v>85</v>
      </c>
      <c r="I103" s="8">
        <v>100</v>
      </c>
      <c r="J103" s="47">
        <f t="shared" si="4"/>
        <v>83.333333333333329</v>
      </c>
      <c r="K103" s="47">
        <f t="shared" si="5"/>
        <v>587.22222222222229</v>
      </c>
    </row>
    <row r="104" spans="1:11">
      <c r="A104" s="47">
        <v>102</v>
      </c>
      <c r="B104" s="9" t="s">
        <v>616</v>
      </c>
      <c r="D104" s="8">
        <v>25</v>
      </c>
      <c r="E104" s="8">
        <v>35</v>
      </c>
      <c r="F104" s="8">
        <v>45</v>
      </c>
      <c r="G104" s="8">
        <v>25</v>
      </c>
      <c r="H104" s="8">
        <v>60</v>
      </c>
      <c r="I104" s="8">
        <v>15</v>
      </c>
      <c r="J104" s="47">
        <f t="shared" si="4"/>
        <v>34.166666666666664</v>
      </c>
      <c r="K104" s="47">
        <f t="shared" si="5"/>
        <v>217.77777777777777</v>
      </c>
    </row>
    <row r="105" spans="1:11">
      <c r="A105" s="47">
        <v>103</v>
      </c>
      <c r="B105" s="9" t="s">
        <v>617</v>
      </c>
      <c r="D105" s="8">
        <v>25</v>
      </c>
      <c r="E105" s="8">
        <v>20</v>
      </c>
      <c r="F105" s="8">
        <v>35</v>
      </c>
      <c r="G105" s="8">
        <v>30</v>
      </c>
      <c r="H105" s="8">
        <v>20</v>
      </c>
      <c r="I105" s="8">
        <v>30</v>
      </c>
      <c r="J105" s="47">
        <f t="shared" si="4"/>
        <v>26.666666666666668</v>
      </c>
      <c r="K105" s="47">
        <f t="shared" si="5"/>
        <v>182.7777777777778</v>
      </c>
    </row>
    <row r="106" spans="1:11">
      <c r="A106" s="47">
        <v>104</v>
      </c>
      <c r="B106" s="9" t="s">
        <v>618</v>
      </c>
      <c r="D106" s="8">
        <v>35</v>
      </c>
      <c r="E106" s="8">
        <v>30</v>
      </c>
      <c r="F106" s="8">
        <v>40</v>
      </c>
      <c r="G106" s="8">
        <v>20</v>
      </c>
      <c r="H106" s="8">
        <v>30</v>
      </c>
      <c r="I106" s="8">
        <v>40</v>
      </c>
      <c r="J106" s="47">
        <f t="shared" si="4"/>
        <v>32.5</v>
      </c>
      <c r="K106" s="47">
        <f t="shared" si="5"/>
        <v>233.33333333333337</v>
      </c>
    </row>
    <row r="107" spans="1:11">
      <c r="A107" s="47">
        <v>105</v>
      </c>
      <c r="B107" s="9" t="s">
        <v>619</v>
      </c>
      <c r="D107" s="8">
        <v>45</v>
      </c>
      <c r="E107" s="8">
        <v>20</v>
      </c>
      <c r="F107" s="8">
        <v>40</v>
      </c>
      <c r="G107" s="8">
        <v>25</v>
      </c>
      <c r="H107" s="8">
        <v>60</v>
      </c>
      <c r="I107" s="8">
        <v>35</v>
      </c>
      <c r="J107" s="47">
        <f t="shared" si="4"/>
        <v>37.5</v>
      </c>
      <c r="K107" s="47">
        <f t="shared" si="5"/>
        <v>252.7777777777778</v>
      </c>
    </row>
    <row r="108" spans="1:11">
      <c r="A108" s="47">
        <v>106</v>
      </c>
      <c r="B108" s="9" t="s">
        <v>620</v>
      </c>
      <c r="D108" s="8">
        <v>30</v>
      </c>
      <c r="E108" s="8">
        <v>25</v>
      </c>
      <c r="F108" s="8">
        <v>35</v>
      </c>
      <c r="G108" s="8">
        <v>30</v>
      </c>
      <c r="H108" s="8">
        <v>25</v>
      </c>
      <c r="I108" s="8">
        <v>25</v>
      </c>
      <c r="J108" s="47">
        <f t="shared" si="4"/>
        <v>28.333333333333332</v>
      </c>
      <c r="K108" s="47">
        <f t="shared" si="5"/>
        <v>194.44444444444446</v>
      </c>
    </row>
    <row r="109" spans="1:11">
      <c r="A109" s="47">
        <v>107</v>
      </c>
      <c r="B109" s="9" t="s">
        <v>621</v>
      </c>
      <c r="D109" s="8">
        <v>95</v>
      </c>
      <c r="E109" s="8">
        <v>100</v>
      </c>
      <c r="F109" s="8">
        <v>100</v>
      </c>
      <c r="G109" s="8">
        <v>95</v>
      </c>
      <c r="H109" s="8">
        <v>100</v>
      </c>
      <c r="I109" s="8">
        <v>100</v>
      </c>
      <c r="J109" s="47">
        <f t="shared" si="4"/>
        <v>98.333333333333329</v>
      </c>
      <c r="K109" s="47">
        <f t="shared" si="5"/>
        <v>688.33333333333326</v>
      </c>
    </row>
    <row r="110" spans="1:11">
      <c r="D110">
        <f>SUM(D3:D109)/107</f>
        <v>57.429906542056074</v>
      </c>
      <c r="E110" s="47">
        <f t="shared" ref="E110:K110" si="6">SUM(E3:E109)/107</f>
        <v>49.345794392523366</v>
      </c>
      <c r="F110" s="47">
        <f t="shared" si="6"/>
        <v>57.10280373831776</v>
      </c>
      <c r="G110" s="47">
        <f t="shared" si="6"/>
        <v>44.252336448598129</v>
      </c>
      <c r="H110" s="47">
        <f t="shared" si="6"/>
        <v>65.186915887850461</v>
      </c>
      <c r="I110" s="47">
        <f t="shared" si="6"/>
        <v>57.710280373831779</v>
      </c>
      <c r="J110" s="47">
        <f t="shared" si="6"/>
        <v>55.171339563862936</v>
      </c>
      <c r="K110" s="47">
        <f t="shared" si="6"/>
        <v>385.3997923156802</v>
      </c>
    </row>
  </sheetData>
  <autoFilter ref="A2:K110"/>
  <sortState ref="A3:K107">
    <sortCondition descending="1" ref="K2"/>
  </sortState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5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7.285156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622</v>
      </c>
      <c r="D3" s="8">
        <v>80</v>
      </c>
      <c r="E3" s="8">
        <v>40</v>
      </c>
      <c r="F3" s="8">
        <v>60</v>
      </c>
      <c r="G3" s="8">
        <v>55</v>
      </c>
      <c r="H3" s="8">
        <v>55</v>
      </c>
      <c r="I3" s="8">
        <v>80</v>
      </c>
      <c r="J3" s="48">
        <f t="shared" ref="J3" si="0">SUM(D3:I3)/6</f>
        <v>61.666666666666664</v>
      </c>
      <c r="K3" s="48">
        <f t="shared" ref="K3" si="1">SUM((( (D3*4+E3*4+F3*2+G3*2+H3*2+I3*4)/18)/100)*700)</f>
        <v>443.33333333333331</v>
      </c>
    </row>
    <row r="4" spans="1:11">
      <c r="A4">
        <v>2</v>
      </c>
      <c r="B4" s="9" t="s">
        <v>623</v>
      </c>
      <c r="D4" s="8">
        <v>30</v>
      </c>
      <c r="E4" s="8">
        <v>35</v>
      </c>
      <c r="F4" s="8">
        <v>40</v>
      </c>
      <c r="G4" s="8">
        <v>30</v>
      </c>
      <c r="H4" s="8">
        <v>30</v>
      </c>
      <c r="I4" s="8">
        <v>20</v>
      </c>
      <c r="J4" s="48">
        <f t="shared" ref="J4:J63" si="2">SUM(D4:I4)/6</f>
        <v>30.833333333333332</v>
      </c>
      <c r="K4" s="48">
        <f t="shared" ref="K4:K63" si="3">SUM((( (D4*4+E4*4+F4*2+G4*2+H4*2+I4*4)/18)/100)*700)</f>
        <v>210</v>
      </c>
    </row>
    <row r="5" spans="1:11">
      <c r="A5" s="47">
        <v>3</v>
      </c>
      <c r="B5" s="9" t="s">
        <v>624</v>
      </c>
      <c r="D5" s="8">
        <v>15</v>
      </c>
      <c r="E5" s="8">
        <v>40</v>
      </c>
      <c r="F5" s="8">
        <v>30</v>
      </c>
      <c r="G5" s="8">
        <v>10</v>
      </c>
      <c r="H5" s="8">
        <v>25</v>
      </c>
      <c r="I5" s="8">
        <v>20</v>
      </c>
      <c r="J5" s="48">
        <f t="shared" si="2"/>
        <v>23.333333333333332</v>
      </c>
      <c r="K5" s="48">
        <f t="shared" si="3"/>
        <v>167.22222222222223</v>
      </c>
    </row>
    <row r="6" spans="1:11">
      <c r="A6" s="47">
        <v>4</v>
      </c>
      <c r="B6" s="9" t="s">
        <v>625</v>
      </c>
      <c r="D6" s="8">
        <v>25</v>
      </c>
      <c r="E6" s="8">
        <v>20</v>
      </c>
      <c r="F6" s="8">
        <v>25</v>
      </c>
      <c r="G6" s="8">
        <v>40</v>
      </c>
      <c r="H6" s="8">
        <v>30</v>
      </c>
      <c r="I6" s="8">
        <v>25</v>
      </c>
      <c r="J6" s="48">
        <f t="shared" si="2"/>
        <v>27.5</v>
      </c>
      <c r="K6" s="48">
        <f t="shared" si="3"/>
        <v>182.7777777777778</v>
      </c>
    </row>
    <row r="7" spans="1:11">
      <c r="A7" s="47">
        <v>5</v>
      </c>
      <c r="B7" s="9" t="s">
        <v>626</v>
      </c>
      <c r="D7" s="8">
        <v>90</v>
      </c>
      <c r="E7" s="8">
        <v>55</v>
      </c>
      <c r="F7" s="8">
        <v>85</v>
      </c>
      <c r="G7" s="8">
        <v>70</v>
      </c>
      <c r="H7" s="8">
        <v>95</v>
      </c>
      <c r="I7" s="8">
        <v>90</v>
      </c>
      <c r="J7" s="48">
        <f t="shared" si="2"/>
        <v>80.833333333333329</v>
      </c>
      <c r="K7" s="48">
        <f t="shared" si="3"/>
        <v>560</v>
      </c>
    </row>
    <row r="8" spans="1:11">
      <c r="A8" s="47">
        <v>6</v>
      </c>
      <c r="B8" s="9" t="s">
        <v>627</v>
      </c>
      <c r="D8" s="8">
        <v>35</v>
      </c>
      <c r="E8" s="8">
        <v>35</v>
      </c>
      <c r="F8" s="8">
        <v>25</v>
      </c>
      <c r="G8" s="8">
        <v>35</v>
      </c>
      <c r="H8" s="8">
        <v>35</v>
      </c>
      <c r="I8" s="8">
        <v>15</v>
      </c>
      <c r="J8" s="48">
        <f t="shared" si="2"/>
        <v>30</v>
      </c>
      <c r="K8" s="48">
        <f t="shared" si="3"/>
        <v>206.11111111111111</v>
      </c>
    </row>
    <row r="9" spans="1:11">
      <c r="A9" s="47">
        <v>7</v>
      </c>
      <c r="B9" s="9" t="s">
        <v>628</v>
      </c>
      <c r="D9" s="8">
        <v>70</v>
      </c>
      <c r="E9" s="8">
        <v>75</v>
      </c>
      <c r="F9" s="8">
        <v>65</v>
      </c>
      <c r="G9" s="8">
        <v>45</v>
      </c>
      <c r="H9" s="8">
        <v>60</v>
      </c>
      <c r="I9" s="8">
        <v>90</v>
      </c>
      <c r="J9" s="48">
        <f t="shared" si="2"/>
        <v>67.5</v>
      </c>
      <c r="K9" s="48">
        <f t="shared" si="3"/>
        <v>497.77777777777777</v>
      </c>
    </row>
    <row r="10" spans="1:11">
      <c r="A10" s="47">
        <v>8</v>
      </c>
      <c r="B10" s="9" t="s">
        <v>629</v>
      </c>
      <c r="D10" s="8">
        <v>90</v>
      </c>
      <c r="E10" s="8">
        <v>75</v>
      </c>
      <c r="F10" s="8">
        <v>65</v>
      </c>
      <c r="G10" s="8">
        <v>100</v>
      </c>
      <c r="H10" s="8">
        <v>80</v>
      </c>
      <c r="I10" s="8">
        <v>100</v>
      </c>
      <c r="J10" s="48">
        <f t="shared" si="2"/>
        <v>85</v>
      </c>
      <c r="K10" s="48">
        <f t="shared" si="3"/>
        <v>602.77777777777783</v>
      </c>
    </row>
    <row r="11" spans="1:11">
      <c r="A11" s="47">
        <v>9</v>
      </c>
      <c r="B11" s="9" t="s">
        <v>630</v>
      </c>
      <c r="D11" s="8">
        <v>40</v>
      </c>
      <c r="E11" s="8">
        <v>50</v>
      </c>
      <c r="F11" s="8">
        <v>50</v>
      </c>
      <c r="G11" s="8">
        <v>25</v>
      </c>
      <c r="H11" s="8">
        <v>45</v>
      </c>
      <c r="I11" s="8">
        <v>20</v>
      </c>
      <c r="J11" s="48">
        <f t="shared" si="2"/>
        <v>38.333333333333336</v>
      </c>
      <c r="K11" s="48">
        <f t="shared" si="3"/>
        <v>264.44444444444446</v>
      </c>
    </row>
    <row r="12" spans="1:11">
      <c r="A12" s="47">
        <v>10</v>
      </c>
      <c r="B12" s="9" t="s">
        <v>631</v>
      </c>
      <c r="D12" s="8">
        <v>45</v>
      </c>
      <c r="E12" s="8">
        <v>35</v>
      </c>
      <c r="F12" s="8">
        <v>60</v>
      </c>
      <c r="G12" s="8">
        <v>50</v>
      </c>
      <c r="H12" s="8">
        <v>60</v>
      </c>
      <c r="I12" s="8">
        <v>50</v>
      </c>
      <c r="J12" s="48">
        <f t="shared" si="2"/>
        <v>50</v>
      </c>
      <c r="K12" s="48">
        <f t="shared" si="3"/>
        <v>334.44444444444446</v>
      </c>
    </row>
    <row r="13" spans="1:11">
      <c r="A13" s="47">
        <v>11</v>
      </c>
      <c r="B13" s="9" t="s">
        <v>128</v>
      </c>
      <c r="D13" s="8">
        <v>65</v>
      </c>
      <c r="E13" s="8">
        <v>35</v>
      </c>
      <c r="F13" s="8">
        <v>65</v>
      </c>
      <c r="G13" s="8">
        <v>50</v>
      </c>
      <c r="H13" s="8">
        <v>70</v>
      </c>
      <c r="I13" s="8">
        <v>65</v>
      </c>
      <c r="J13" s="48">
        <f t="shared" si="2"/>
        <v>58.333333333333336</v>
      </c>
      <c r="K13" s="48">
        <f t="shared" si="3"/>
        <v>400.55555555555554</v>
      </c>
    </row>
    <row r="14" spans="1:11">
      <c r="A14" s="47">
        <v>12</v>
      </c>
      <c r="B14" s="9" t="s">
        <v>632</v>
      </c>
      <c r="D14" s="8">
        <v>95</v>
      </c>
      <c r="E14" s="8">
        <v>35</v>
      </c>
      <c r="F14" s="8">
        <v>65</v>
      </c>
      <c r="G14" s="8">
        <v>95</v>
      </c>
      <c r="H14" s="8">
        <v>90</v>
      </c>
      <c r="I14" s="8">
        <v>70</v>
      </c>
      <c r="J14" s="48">
        <f t="shared" si="2"/>
        <v>75</v>
      </c>
      <c r="K14" s="48">
        <f t="shared" si="3"/>
        <v>505.5555555555556</v>
      </c>
    </row>
    <row r="15" spans="1:11">
      <c r="A15" s="47">
        <v>13</v>
      </c>
      <c r="B15" s="9" t="s">
        <v>633</v>
      </c>
      <c r="D15" s="8">
        <v>30</v>
      </c>
      <c r="E15" s="8">
        <v>35</v>
      </c>
      <c r="F15" s="8">
        <v>45</v>
      </c>
      <c r="G15" s="8">
        <v>35</v>
      </c>
      <c r="H15" s="8">
        <v>75</v>
      </c>
      <c r="I15" s="8">
        <v>45</v>
      </c>
      <c r="J15" s="48">
        <f t="shared" si="2"/>
        <v>44.166666666666664</v>
      </c>
      <c r="K15" s="48">
        <f t="shared" si="3"/>
        <v>291.66666666666663</v>
      </c>
    </row>
    <row r="16" spans="1:11">
      <c r="A16" s="47">
        <v>14</v>
      </c>
      <c r="B16" s="9" t="s">
        <v>634</v>
      </c>
      <c r="D16" s="8">
        <v>85</v>
      </c>
      <c r="E16" s="8">
        <v>100</v>
      </c>
      <c r="F16" s="8">
        <v>85</v>
      </c>
      <c r="G16" s="8">
        <v>100</v>
      </c>
      <c r="H16" s="8">
        <v>95</v>
      </c>
      <c r="I16" s="8">
        <v>90</v>
      </c>
      <c r="J16" s="48">
        <f t="shared" si="2"/>
        <v>92.5</v>
      </c>
      <c r="K16" s="48">
        <f t="shared" si="3"/>
        <v>645.55555555555554</v>
      </c>
    </row>
    <row r="17" spans="1:11">
      <c r="A17" s="47">
        <v>15</v>
      </c>
      <c r="B17" s="9" t="s">
        <v>635</v>
      </c>
      <c r="D17" s="8">
        <v>100</v>
      </c>
      <c r="E17" s="8">
        <v>95</v>
      </c>
      <c r="F17" s="8">
        <v>90</v>
      </c>
      <c r="G17" s="8">
        <v>95</v>
      </c>
      <c r="H17" s="8">
        <v>100</v>
      </c>
      <c r="I17" s="8">
        <v>100</v>
      </c>
      <c r="J17" s="48">
        <f t="shared" si="2"/>
        <v>96.666666666666671</v>
      </c>
      <c r="K17" s="48">
        <f t="shared" si="3"/>
        <v>680.55555555555566</v>
      </c>
    </row>
    <row r="18" spans="1:11">
      <c r="A18" s="47">
        <v>16</v>
      </c>
      <c r="B18" s="9" t="s">
        <v>636</v>
      </c>
      <c r="D18" s="8">
        <v>70</v>
      </c>
      <c r="E18" s="8">
        <v>65</v>
      </c>
      <c r="F18" s="8">
        <v>65</v>
      </c>
      <c r="G18" s="8">
        <v>55</v>
      </c>
      <c r="H18" s="8">
        <v>85</v>
      </c>
      <c r="I18" s="8">
        <v>70</v>
      </c>
      <c r="J18" s="48">
        <f t="shared" si="2"/>
        <v>68.333333333333329</v>
      </c>
      <c r="K18" s="48">
        <f t="shared" si="3"/>
        <v>478.33333333333326</v>
      </c>
    </row>
    <row r="19" spans="1:11">
      <c r="A19" s="47">
        <v>17</v>
      </c>
      <c r="B19" s="9" t="s">
        <v>637</v>
      </c>
      <c r="D19" s="8">
        <v>25</v>
      </c>
      <c r="E19" s="8">
        <v>20</v>
      </c>
      <c r="F19" s="8">
        <v>55</v>
      </c>
      <c r="G19" s="8">
        <v>20</v>
      </c>
      <c r="H19" s="8">
        <v>10</v>
      </c>
      <c r="I19" s="8">
        <v>30</v>
      </c>
      <c r="J19" s="48">
        <f t="shared" si="2"/>
        <v>26.666666666666668</v>
      </c>
      <c r="K19" s="48">
        <f t="shared" si="3"/>
        <v>182.7777777777778</v>
      </c>
    </row>
    <row r="20" spans="1:11">
      <c r="A20" s="47">
        <v>18</v>
      </c>
      <c r="B20" s="9" t="s">
        <v>638</v>
      </c>
      <c r="D20" s="8">
        <v>80</v>
      </c>
      <c r="E20" s="8">
        <v>70</v>
      </c>
      <c r="F20" s="8">
        <v>90</v>
      </c>
      <c r="G20" s="8">
        <v>65</v>
      </c>
      <c r="H20" s="8">
        <v>90</v>
      </c>
      <c r="I20" s="8">
        <v>90</v>
      </c>
      <c r="J20" s="48">
        <f t="shared" si="2"/>
        <v>80.833333333333329</v>
      </c>
      <c r="K20" s="48">
        <f t="shared" si="3"/>
        <v>563.88888888888891</v>
      </c>
    </row>
    <row r="21" spans="1:11">
      <c r="A21" s="47">
        <v>19</v>
      </c>
      <c r="B21" s="9" t="s">
        <v>639</v>
      </c>
      <c r="D21" s="8">
        <v>30</v>
      </c>
      <c r="E21" s="8">
        <v>55</v>
      </c>
      <c r="F21" s="8">
        <v>20</v>
      </c>
      <c r="G21" s="8">
        <v>55</v>
      </c>
      <c r="H21" s="8">
        <v>45</v>
      </c>
      <c r="I21" s="8">
        <v>35</v>
      </c>
      <c r="J21" s="48">
        <f t="shared" si="2"/>
        <v>40</v>
      </c>
      <c r="K21" s="48">
        <f t="shared" si="3"/>
        <v>280</v>
      </c>
    </row>
    <row r="22" spans="1:11">
      <c r="A22" s="47">
        <v>20</v>
      </c>
      <c r="B22" s="9" t="s">
        <v>640</v>
      </c>
      <c r="D22" s="8">
        <v>90</v>
      </c>
      <c r="E22" s="8">
        <v>75</v>
      </c>
      <c r="F22" s="8">
        <v>100</v>
      </c>
      <c r="G22" s="8">
        <v>65</v>
      </c>
      <c r="H22" s="8">
        <v>100</v>
      </c>
      <c r="I22" s="8">
        <v>80</v>
      </c>
      <c r="J22" s="48">
        <f t="shared" si="2"/>
        <v>85</v>
      </c>
      <c r="K22" s="48">
        <f t="shared" si="3"/>
        <v>587.22222222222229</v>
      </c>
    </row>
    <row r="23" spans="1:11">
      <c r="A23" s="47">
        <v>21</v>
      </c>
      <c r="B23" s="9" t="s">
        <v>641</v>
      </c>
      <c r="D23" s="8">
        <v>90</v>
      </c>
      <c r="E23" s="8">
        <v>60</v>
      </c>
      <c r="F23" s="8">
        <v>75</v>
      </c>
      <c r="G23" s="8">
        <v>70</v>
      </c>
      <c r="H23" s="8">
        <v>85</v>
      </c>
      <c r="I23" s="8">
        <v>85</v>
      </c>
      <c r="J23" s="48">
        <f t="shared" si="2"/>
        <v>77.5</v>
      </c>
      <c r="K23" s="48">
        <f t="shared" si="3"/>
        <v>544.44444444444434</v>
      </c>
    </row>
    <row r="24" spans="1:11">
      <c r="A24" s="47">
        <v>22</v>
      </c>
      <c r="B24" s="9" t="s">
        <v>642</v>
      </c>
      <c r="D24" s="8">
        <v>50</v>
      </c>
      <c r="E24" s="8">
        <v>40</v>
      </c>
      <c r="F24" s="8">
        <v>55</v>
      </c>
      <c r="G24" s="8">
        <v>40</v>
      </c>
      <c r="H24" s="8">
        <v>60</v>
      </c>
      <c r="I24" s="8">
        <v>50</v>
      </c>
      <c r="J24" s="48">
        <f t="shared" si="2"/>
        <v>49.166666666666664</v>
      </c>
      <c r="K24" s="48">
        <f t="shared" si="3"/>
        <v>338.33333333333331</v>
      </c>
    </row>
    <row r="25" spans="1:11">
      <c r="A25" s="47">
        <v>23</v>
      </c>
      <c r="B25" s="9" t="s">
        <v>643</v>
      </c>
      <c r="D25" s="8">
        <v>90</v>
      </c>
      <c r="E25" s="8">
        <v>50</v>
      </c>
      <c r="F25" s="8">
        <v>95</v>
      </c>
      <c r="G25" s="8">
        <v>60</v>
      </c>
      <c r="H25" s="8">
        <v>95</v>
      </c>
      <c r="I25" s="8">
        <v>85</v>
      </c>
      <c r="J25" s="48">
        <f t="shared" si="2"/>
        <v>79.166666666666671</v>
      </c>
      <c r="K25" s="48">
        <f t="shared" si="3"/>
        <v>544.44444444444434</v>
      </c>
    </row>
    <row r="26" spans="1:11">
      <c r="A26" s="47">
        <v>24</v>
      </c>
      <c r="B26" s="9" t="s">
        <v>644</v>
      </c>
      <c r="D26" s="8">
        <v>45</v>
      </c>
      <c r="E26" s="8">
        <v>35</v>
      </c>
      <c r="F26" s="8">
        <v>20</v>
      </c>
      <c r="G26" s="8">
        <v>35</v>
      </c>
      <c r="H26" s="8">
        <v>35</v>
      </c>
      <c r="I26" s="8">
        <v>20</v>
      </c>
      <c r="J26" s="48">
        <f t="shared" si="2"/>
        <v>31.666666666666668</v>
      </c>
      <c r="K26" s="48">
        <f t="shared" si="3"/>
        <v>225.55555555555554</v>
      </c>
    </row>
    <row r="27" spans="1:11">
      <c r="A27" s="47">
        <v>25</v>
      </c>
      <c r="B27" s="9" t="s">
        <v>645</v>
      </c>
      <c r="D27" s="8">
        <v>80</v>
      </c>
      <c r="E27" s="8">
        <v>50</v>
      </c>
      <c r="F27" s="8">
        <v>90</v>
      </c>
      <c r="G27" s="8">
        <v>95</v>
      </c>
      <c r="H27" s="8">
        <v>90</v>
      </c>
      <c r="I27" s="8">
        <v>80</v>
      </c>
      <c r="J27" s="48">
        <f t="shared" si="2"/>
        <v>80.833333333333329</v>
      </c>
      <c r="K27" s="48">
        <f t="shared" si="3"/>
        <v>540.55555555555554</v>
      </c>
    </row>
    <row r="28" spans="1:11">
      <c r="A28" s="47">
        <v>26</v>
      </c>
      <c r="B28" s="9" t="s">
        <v>646</v>
      </c>
      <c r="D28" s="8">
        <v>80</v>
      </c>
      <c r="E28" s="8">
        <v>40</v>
      </c>
      <c r="F28" s="8">
        <v>60</v>
      </c>
      <c r="G28" s="8">
        <v>45</v>
      </c>
      <c r="H28" s="8">
        <v>80</v>
      </c>
      <c r="I28" s="8">
        <v>70</v>
      </c>
      <c r="J28" s="48">
        <f t="shared" si="2"/>
        <v>62.5</v>
      </c>
      <c r="K28" s="48">
        <f t="shared" si="3"/>
        <v>439.44444444444446</v>
      </c>
    </row>
    <row r="29" spans="1:11">
      <c r="A29" s="47">
        <v>27</v>
      </c>
      <c r="B29" s="9" t="s">
        <v>647</v>
      </c>
      <c r="D29" s="8">
        <v>95</v>
      </c>
      <c r="E29" s="8">
        <v>40</v>
      </c>
      <c r="F29" s="8">
        <v>85</v>
      </c>
      <c r="G29" s="8">
        <v>60</v>
      </c>
      <c r="H29" s="8">
        <v>90</v>
      </c>
      <c r="I29" s="8">
        <v>95</v>
      </c>
      <c r="J29" s="48">
        <f t="shared" si="2"/>
        <v>77.5</v>
      </c>
      <c r="K29" s="48">
        <f t="shared" si="3"/>
        <v>540.55555555555554</v>
      </c>
    </row>
    <row r="30" spans="1:11">
      <c r="A30" s="47">
        <v>28</v>
      </c>
      <c r="B30" s="9" t="s">
        <v>648</v>
      </c>
      <c r="D30" s="8">
        <v>25</v>
      </c>
      <c r="E30" s="8">
        <v>45</v>
      </c>
      <c r="F30" s="8">
        <v>30</v>
      </c>
      <c r="G30" s="8">
        <v>25</v>
      </c>
      <c r="H30" s="8">
        <v>30</v>
      </c>
      <c r="I30" s="8">
        <v>25</v>
      </c>
      <c r="J30" s="48">
        <f t="shared" si="2"/>
        <v>30</v>
      </c>
      <c r="K30" s="48">
        <f t="shared" si="3"/>
        <v>213.88888888888891</v>
      </c>
    </row>
    <row r="31" spans="1:11">
      <c r="A31" s="47">
        <v>29</v>
      </c>
      <c r="B31" s="9" t="s">
        <v>649</v>
      </c>
      <c r="D31" s="8">
        <v>90</v>
      </c>
      <c r="E31" s="8">
        <v>65</v>
      </c>
      <c r="F31" s="8">
        <v>90</v>
      </c>
      <c r="G31" s="8">
        <v>75</v>
      </c>
      <c r="H31" s="8">
        <v>85</v>
      </c>
      <c r="I31" s="8">
        <v>85</v>
      </c>
      <c r="J31" s="48">
        <f t="shared" si="2"/>
        <v>81.666666666666671</v>
      </c>
      <c r="K31" s="48">
        <f t="shared" si="3"/>
        <v>567.77777777777783</v>
      </c>
    </row>
    <row r="32" spans="1:11">
      <c r="A32" s="47">
        <v>30</v>
      </c>
      <c r="B32" s="9" t="s">
        <v>650</v>
      </c>
      <c r="D32" s="8">
        <v>65</v>
      </c>
      <c r="E32" s="8">
        <v>30</v>
      </c>
      <c r="F32" s="8">
        <v>60</v>
      </c>
      <c r="G32" s="8">
        <v>75</v>
      </c>
      <c r="H32" s="8">
        <v>90</v>
      </c>
      <c r="I32" s="8">
        <v>75</v>
      </c>
      <c r="J32" s="48">
        <f t="shared" si="2"/>
        <v>65.833333333333329</v>
      </c>
      <c r="K32" s="48">
        <f t="shared" si="3"/>
        <v>439.44444444444446</v>
      </c>
    </row>
    <row r="33" spans="1:11">
      <c r="A33" s="47">
        <v>31</v>
      </c>
      <c r="B33" s="9" t="s">
        <v>651</v>
      </c>
      <c r="D33" s="8">
        <v>30</v>
      </c>
      <c r="E33" s="8">
        <v>50</v>
      </c>
      <c r="F33" s="8">
        <v>65</v>
      </c>
      <c r="G33" s="8">
        <v>25</v>
      </c>
      <c r="H33" s="8">
        <v>55</v>
      </c>
      <c r="I33" s="8">
        <v>35</v>
      </c>
      <c r="J33" s="48">
        <f t="shared" si="2"/>
        <v>43.333333333333336</v>
      </c>
      <c r="K33" s="48">
        <f t="shared" si="3"/>
        <v>291.66666666666663</v>
      </c>
    </row>
    <row r="34" spans="1:11">
      <c r="A34" s="47">
        <v>32</v>
      </c>
      <c r="B34" s="9" t="s">
        <v>652</v>
      </c>
      <c r="D34" s="8">
        <v>100</v>
      </c>
      <c r="E34" s="8">
        <v>95</v>
      </c>
      <c r="F34" s="8">
        <v>100</v>
      </c>
      <c r="G34" s="8">
        <v>100</v>
      </c>
      <c r="H34" s="8">
        <v>95</v>
      </c>
      <c r="I34" s="8">
        <v>95</v>
      </c>
      <c r="J34" s="48">
        <f t="shared" si="2"/>
        <v>97.5</v>
      </c>
      <c r="K34" s="48">
        <f t="shared" si="3"/>
        <v>680.55555555555566</v>
      </c>
    </row>
    <row r="35" spans="1:11">
      <c r="A35" s="47">
        <v>33</v>
      </c>
      <c r="B35" s="9" t="s">
        <v>653</v>
      </c>
      <c r="D35" s="8">
        <v>75</v>
      </c>
      <c r="E35" s="8">
        <v>40</v>
      </c>
      <c r="F35" s="8">
        <v>70</v>
      </c>
      <c r="G35" s="8">
        <v>75</v>
      </c>
      <c r="H35" s="8">
        <v>80</v>
      </c>
      <c r="I35" s="8">
        <v>70</v>
      </c>
      <c r="J35" s="48">
        <f t="shared" si="2"/>
        <v>68.333333333333329</v>
      </c>
      <c r="K35" s="48">
        <f t="shared" si="3"/>
        <v>462.77777777777777</v>
      </c>
    </row>
    <row r="36" spans="1:11">
      <c r="A36" s="47">
        <v>34</v>
      </c>
      <c r="B36" s="9" t="s">
        <v>654</v>
      </c>
      <c r="D36" s="8">
        <v>95</v>
      </c>
      <c r="E36" s="8">
        <v>80</v>
      </c>
      <c r="F36" s="8">
        <v>100</v>
      </c>
      <c r="G36" s="8">
        <v>90</v>
      </c>
      <c r="H36" s="8">
        <v>95</v>
      </c>
      <c r="I36" s="8">
        <v>100</v>
      </c>
      <c r="J36" s="48">
        <f t="shared" si="2"/>
        <v>93.333333333333329</v>
      </c>
      <c r="K36" s="48">
        <f t="shared" si="3"/>
        <v>649.44444444444434</v>
      </c>
    </row>
    <row r="37" spans="1:11">
      <c r="A37" s="47">
        <v>35</v>
      </c>
      <c r="B37" s="9" t="s">
        <v>655</v>
      </c>
      <c r="D37" s="8">
        <v>20</v>
      </c>
      <c r="E37" s="8">
        <v>15</v>
      </c>
      <c r="F37" s="8">
        <v>35</v>
      </c>
      <c r="G37" s="8">
        <v>20</v>
      </c>
      <c r="H37" s="8">
        <v>35</v>
      </c>
      <c r="I37" s="8">
        <v>20</v>
      </c>
      <c r="J37" s="48">
        <f t="shared" si="2"/>
        <v>24.166666666666668</v>
      </c>
      <c r="K37" s="48">
        <f t="shared" si="3"/>
        <v>155.55555555555554</v>
      </c>
    </row>
    <row r="38" spans="1:11">
      <c r="A38" s="47">
        <v>36</v>
      </c>
      <c r="B38" s="9" t="s">
        <v>656</v>
      </c>
      <c r="D38" s="8">
        <v>70</v>
      </c>
      <c r="E38" s="8">
        <v>75</v>
      </c>
      <c r="F38" s="8">
        <v>55</v>
      </c>
      <c r="G38" s="8">
        <v>45</v>
      </c>
      <c r="H38" s="8">
        <v>90</v>
      </c>
      <c r="I38" s="8">
        <v>70</v>
      </c>
      <c r="J38" s="48">
        <f t="shared" si="2"/>
        <v>67.5</v>
      </c>
      <c r="K38" s="48">
        <f t="shared" si="3"/>
        <v>482.22222222222223</v>
      </c>
    </row>
    <row r="39" spans="1:11">
      <c r="A39" s="47">
        <v>37</v>
      </c>
      <c r="B39" s="9" t="s">
        <v>657</v>
      </c>
      <c r="D39" s="8">
        <v>55</v>
      </c>
      <c r="E39" s="8">
        <v>55</v>
      </c>
      <c r="F39" s="8">
        <v>40</v>
      </c>
      <c r="G39" s="8">
        <v>25</v>
      </c>
      <c r="H39" s="8">
        <v>60</v>
      </c>
      <c r="I39" s="8">
        <v>55</v>
      </c>
      <c r="J39" s="48">
        <f t="shared" si="2"/>
        <v>48.333333333333336</v>
      </c>
      <c r="K39" s="48">
        <f t="shared" si="3"/>
        <v>353.88888888888886</v>
      </c>
    </row>
    <row r="40" spans="1:11">
      <c r="A40" s="47">
        <v>38</v>
      </c>
      <c r="B40" s="9" t="s">
        <v>658</v>
      </c>
      <c r="D40" s="8">
        <v>70</v>
      </c>
      <c r="E40" s="8">
        <v>30</v>
      </c>
      <c r="F40" s="8">
        <v>60</v>
      </c>
      <c r="G40" s="8">
        <v>35</v>
      </c>
      <c r="H40" s="8">
        <v>55</v>
      </c>
      <c r="I40" s="8">
        <v>50</v>
      </c>
      <c r="J40" s="48">
        <f t="shared" si="2"/>
        <v>50</v>
      </c>
      <c r="K40" s="48">
        <f t="shared" si="3"/>
        <v>350</v>
      </c>
    </row>
    <row r="41" spans="1:11">
      <c r="A41" s="47">
        <v>39</v>
      </c>
      <c r="B41" s="9" t="s">
        <v>659</v>
      </c>
      <c r="D41" s="8">
        <v>30</v>
      </c>
      <c r="E41" s="8">
        <v>30</v>
      </c>
      <c r="F41" s="8">
        <v>40</v>
      </c>
      <c r="G41" s="8">
        <v>35</v>
      </c>
      <c r="H41" s="8">
        <v>15</v>
      </c>
      <c r="I41" s="8">
        <v>45</v>
      </c>
      <c r="J41" s="48">
        <f t="shared" si="2"/>
        <v>32.5</v>
      </c>
      <c r="K41" s="48">
        <f t="shared" si="3"/>
        <v>233.33333333333337</v>
      </c>
    </row>
    <row r="42" spans="1:11">
      <c r="A42" s="47">
        <v>40</v>
      </c>
      <c r="B42" s="9" t="s">
        <v>660</v>
      </c>
      <c r="D42" s="8">
        <v>80</v>
      </c>
      <c r="E42" s="8">
        <v>40</v>
      </c>
      <c r="F42" s="8">
        <v>55</v>
      </c>
      <c r="G42" s="8">
        <v>80</v>
      </c>
      <c r="H42" s="8">
        <v>85</v>
      </c>
      <c r="I42" s="8">
        <v>65</v>
      </c>
      <c r="J42" s="48">
        <f t="shared" si="2"/>
        <v>67.5</v>
      </c>
      <c r="K42" s="48">
        <f t="shared" si="3"/>
        <v>458.88888888888891</v>
      </c>
    </row>
    <row r="43" spans="1:11">
      <c r="A43" s="47">
        <v>41</v>
      </c>
      <c r="B43" s="9" t="s">
        <v>661</v>
      </c>
      <c r="D43" s="8">
        <v>35</v>
      </c>
      <c r="E43" s="8">
        <v>35</v>
      </c>
      <c r="F43" s="8">
        <v>30</v>
      </c>
      <c r="G43" s="8">
        <v>45</v>
      </c>
      <c r="H43" s="8">
        <v>65</v>
      </c>
      <c r="I43" s="8">
        <v>60</v>
      </c>
      <c r="J43" s="48">
        <f t="shared" si="2"/>
        <v>45</v>
      </c>
      <c r="K43" s="48">
        <f t="shared" si="3"/>
        <v>311.11111111111109</v>
      </c>
    </row>
    <row r="44" spans="1:11">
      <c r="A44" s="47">
        <v>42</v>
      </c>
      <c r="B44" s="9" t="s">
        <v>662</v>
      </c>
      <c r="D44" s="8">
        <v>80</v>
      </c>
      <c r="E44" s="8">
        <v>40</v>
      </c>
      <c r="F44" s="8">
        <v>55</v>
      </c>
      <c r="G44" s="8">
        <v>35</v>
      </c>
      <c r="H44" s="8">
        <v>65</v>
      </c>
      <c r="I44" s="8">
        <v>30</v>
      </c>
      <c r="J44" s="48">
        <f t="shared" si="2"/>
        <v>50.833333333333336</v>
      </c>
      <c r="K44" s="48">
        <f t="shared" si="3"/>
        <v>353.88888888888886</v>
      </c>
    </row>
    <row r="45" spans="1:11">
      <c r="A45" s="47">
        <v>43</v>
      </c>
      <c r="B45" s="9" t="s">
        <v>663</v>
      </c>
      <c r="D45" s="8">
        <v>25</v>
      </c>
      <c r="E45" s="8">
        <v>35</v>
      </c>
      <c r="F45" s="8">
        <v>35</v>
      </c>
      <c r="G45" s="8">
        <v>35</v>
      </c>
      <c r="H45" s="8">
        <v>25</v>
      </c>
      <c r="I45" s="8">
        <v>45</v>
      </c>
      <c r="J45" s="48">
        <f t="shared" si="2"/>
        <v>33.333333333333336</v>
      </c>
      <c r="K45" s="48">
        <f t="shared" si="3"/>
        <v>237.2222222222222</v>
      </c>
    </row>
    <row r="46" spans="1:11">
      <c r="A46" s="47">
        <v>44</v>
      </c>
      <c r="B46" s="9" t="s">
        <v>664</v>
      </c>
      <c r="D46" s="8">
        <v>100</v>
      </c>
      <c r="E46" s="8">
        <v>100</v>
      </c>
      <c r="F46" s="8">
        <v>90</v>
      </c>
      <c r="G46" s="8">
        <v>90</v>
      </c>
      <c r="H46" s="8">
        <v>100</v>
      </c>
      <c r="I46" s="8">
        <v>100</v>
      </c>
      <c r="J46" s="48">
        <f t="shared" si="2"/>
        <v>96.666666666666671</v>
      </c>
      <c r="K46" s="48">
        <f t="shared" si="3"/>
        <v>684.44444444444446</v>
      </c>
    </row>
    <row r="47" spans="1:11">
      <c r="A47" s="47">
        <v>45</v>
      </c>
      <c r="B47" s="9" t="s">
        <v>665</v>
      </c>
      <c r="D47" s="8">
        <v>35</v>
      </c>
      <c r="E47" s="8">
        <v>10</v>
      </c>
      <c r="F47" s="8">
        <v>25</v>
      </c>
      <c r="G47" s="8">
        <v>45</v>
      </c>
      <c r="H47" s="8">
        <v>25</v>
      </c>
      <c r="I47" s="8">
        <v>35</v>
      </c>
      <c r="J47" s="48">
        <f t="shared" si="2"/>
        <v>29.166666666666668</v>
      </c>
      <c r="K47" s="48">
        <f t="shared" si="3"/>
        <v>198.33333333333331</v>
      </c>
    </row>
    <row r="48" spans="1:11">
      <c r="A48" s="47">
        <v>46</v>
      </c>
      <c r="B48" s="9" t="s">
        <v>666</v>
      </c>
      <c r="D48" s="8">
        <v>40</v>
      </c>
      <c r="E48" s="8">
        <v>20</v>
      </c>
      <c r="F48" s="8">
        <v>15</v>
      </c>
      <c r="G48" s="8">
        <v>30</v>
      </c>
      <c r="H48" s="8">
        <v>60</v>
      </c>
      <c r="I48" s="8">
        <v>45</v>
      </c>
      <c r="J48" s="48">
        <f t="shared" si="2"/>
        <v>35</v>
      </c>
      <c r="K48" s="48">
        <f t="shared" si="3"/>
        <v>244.99999999999997</v>
      </c>
    </row>
    <row r="49" spans="1:11">
      <c r="A49" s="47">
        <v>47</v>
      </c>
      <c r="B49" s="9" t="s">
        <v>667</v>
      </c>
      <c r="D49" s="8">
        <v>40</v>
      </c>
      <c r="E49" s="8">
        <v>30</v>
      </c>
      <c r="F49" s="8">
        <v>50</v>
      </c>
      <c r="G49" s="8">
        <v>55</v>
      </c>
      <c r="H49" s="8">
        <v>65</v>
      </c>
      <c r="I49" s="8">
        <v>70</v>
      </c>
      <c r="J49" s="48">
        <f t="shared" si="2"/>
        <v>51.666666666666664</v>
      </c>
      <c r="K49" s="48">
        <f t="shared" si="3"/>
        <v>350</v>
      </c>
    </row>
    <row r="50" spans="1:11">
      <c r="A50" s="47">
        <v>48</v>
      </c>
      <c r="B50" s="9" t="s">
        <v>668</v>
      </c>
      <c r="D50" s="8">
        <v>70</v>
      </c>
      <c r="E50" s="8">
        <v>45</v>
      </c>
      <c r="F50" s="8">
        <v>70</v>
      </c>
      <c r="G50" s="8">
        <v>50</v>
      </c>
      <c r="H50" s="8">
        <v>80</v>
      </c>
      <c r="I50" s="8">
        <v>65</v>
      </c>
      <c r="J50" s="48">
        <f t="shared" si="2"/>
        <v>63.333333333333336</v>
      </c>
      <c r="K50" s="48">
        <f t="shared" si="3"/>
        <v>435.55555555555554</v>
      </c>
    </row>
    <row r="51" spans="1:11">
      <c r="A51" s="47">
        <v>49</v>
      </c>
      <c r="B51" s="9" t="s">
        <v>669</v>
      </c>
      <c r="D51" s="8">
        <v>20</v>
      </c>
      <c r="E51" s="8">
        <v>30</v>
      </c>
      <c r="F51" s="8">
        <v>20</v>
      </c>
      <c r="G51" s="8">
        <v>25</v>
      </c>
      <c r="H51" s="8">
        <v>60</v>
      </c>
      <c r="I51" s="8">
        <v>50</v>
      </c>
      <c r="J51" s="48">
        <f t="shared" si="2"/>
        <v>34.166666666666664</v>
      </c>
      <c r="K51" s="48">
        <f t="shared" si="3"/>
        <v>237.2222222222222</v>
      </c>
    </row>
    <row r="52" spans="1:11">
      <c r="A52" s="47">
        <v>50</v>
      </c>
      <c r="B52" s="9" t="s">
        <v>670</v>
      </c>
      <c r="D52" s="8">
        <v>75</v>
      </c>
      <c r="E52" s="8">
        <v>45</v>
      </c>
      <c r="F52" s="8">
        <v>50</v>
      </c>
      <c r="G52" s="8">
        <v>85</v>
      </c>
      <c r="H52" s="8">
        <v>80</v>
      </c>
      <c r="I52" s="8">
        <v>95</v>
      </c>
      <c r="J52" s="48">
        <f t="shared" si="2"/>
        <v>71.666666666666671</v>
      </c>
      <c r="K52" s="48">
        <f t="shared" si="3"/>
        <v>501.66666666666669</v>
      </c>
    </row>
    <row r="53" spans="1:11">
      <c r="A53" s="47">
        <v>51</v>
      </c>
      <c r="B53" s="9" t="s">
        <v>672</v>
      </c>
      <c r="D53" s="8">
        <v>45</v>
      </c>
      <c r="E53" s="8">
        <v>35</v>
      </c>
      <c r="F53" s="8">
        <v>65</v>
      </c>
      <c r="G53" s="8">
        <v>10</v>
      </c>
      <c r="H53" s="8">
        <v>40</v>
      </c>
      <c r="I53" s="8">
        <v>50</v>
      </c>
      <c r="J53" s="48">
        <f t="shared" si="2"/>
        <v>40.833333333333336</v>
      </c>
      <c r="K53" s="48">
        <f t="shared" si="3"/>
        <v>291.66666666666663</v>
      </c>
    </row>
    <row r="54" spans="1:11">
      <c r="A54" s="47">
        <v>52</v>
      </c>
      <c r="B54" s="9" t="s">
        <v>673</v>
      </c>
      <c r="D54" s="8">
        <v>20</v>
      </c>
      <c r="E54" s="8">
        <v>10</v>
      </c>
      <c r="F54" s="8">
        <v>20</v>
      </c>
      <c r="G54" s="8">
        <v>25</v>
      </c>
      <c r="H54" s="8">
        <v>30</v>
      </c>
      <c r="I54" s="8">
        <v>15</v>
      </c>
      <c r="J54" s="48">
        <f t="shared" si="2"/>
        <v>20</v>
      </c>
      <c r="K54" s="48">
        <f t="shared" si="3"/>
        <v>128.33333333333331</v>
      </c>
    </row>
    <row r="55" spans="1:11">
      <c r="A55" s="47">
        <v>53</v>
      </c>
      <c r="B55" s="9" t="s">
        <v>674</v>
      </c>
      <c r="D55" s="8">
        <v>100</v>
      </c>
      <c r="E55" s="8">
        <v>95</v>
      </c>
      <c r="F55" s="8">
        <v>100</v>
      </c>
      <c r="G55" s="8">
        <v>95</v>
      </c>
      <c r="H55" s="8">
        <v>100</v>
      </c>
      <c r="I55" s="8">
        <v>100</v>
      </c>
      <c r="J55" s="48">
        <f t="shared" si="2"/>
        <v>98.333333333333329</v>
      </c>
      <c r="K55" s="48">
        <f t="shared" si="3"/>
        <v>688.33333333333326</v>
      </c>
    </row>
    <row r="56" spans="1:11">
      <c r="A56" s="47">
        <v>54</v>
      </c>
      <c r="B56" s="9" t="s">
        <v>675</v>
      </c>
      <c r="D56" s="8">
        <v>40</v>
      </c>
      <c r="E56" s="8">
        <v>45</v>
      </c>
      <c r="F56" s="8">
        <v>40</v>
      </c>
      <c r="G56" s="8">
        <v>35</v>
      </c>
      <c r="H56" s="8">
        <v>50</v>
      </c>
      <c r="I56" s="8">
        <v>45</v>
      </c>
      <c r="J56" s="48">
        <f t="shared" si="2"/>
        <v>42.5</v>
      </c>
      <c r="K56" s="48">
        <f t="shared" si="3"/>
        <v>299.44444444444446</v>
      </c>
    </row>
    <row r="57" spans="1:11">
      <c r="A57" s="47">
        <v>55</v>
      </c>
      <c r="B57" s="9" t="s">
        <v>677</v>
      </c>
      <c r="D57" s="8">
        <v>70</v>
      </c>
      <c r="E57" s="8">
        <v>40</v>
      </c>
      <c r="F57" s="8">
        <v>70</v>
      </c>
      <c r="G57" s="8">
        <v>70</v>
      </c>
      <c r="H57" s="8">
        <v>80</v>
      </c>
      <c r="I57" s="8">
        <v>70</v>
      </c>
      <c r="J57" s="48">
        <f t="shared" si="2"/>
        <v>66.666666666666671</v>
      </c>
      <c r="K57" s="48">
        <f t="shared" si="3"/>
        <v>451.11111111111109</v>
      </c>
    </row>
    <row r="58" spans="1:11">
      <c r="A58" s="47">
        <v>56</v>
      </c>
      <c r="B58" s="9" t="s">
        <v>678</v>
      </c>
      <c r="D58" s="8">
        <v>45</v>
      </c>
      <c r="E58" s="8">
        <v>45</v>
      </c>
      <c r="F58" s="8">
        <v>50</v>
      </c>
      <c r="G58" s="8">
        <v>25</v>
      </c>
      <c r="H58" s="8">
        <v>50</v>
      </c>
      <c r="I58" s="8">
        <v>35</v>
      </c>
      <c r="J58" s="48">
        <f t="shared" si="2"/>
        <v>41.666666666666664</v>
      </c>
      <c r="K58" s="48">
        <f t="shared" si="3"/>
        <v>291.66666666666663</v>
      </c>
    </row>
    <row r="59" spans="1:11">
      <c r="A59" s="47">
        <v>57</v>
      </c>
      <c r="B59" s="9" t="s">
        <v>679</v>
      </c>
      <c r="D59" s="8">
        <v>25</v>
      </c>
      <c r="E59" s="8">
        <v>30</v>
      </c>
      <c r="F59" s="8">
        <v>10</v>
      </c>
      <c r="G59" s="11"/>
      <c r="H59" s="8">
        <v>25</v>
      </c>
      <c r="I59" s="8">
        <v>25</v>
      </c>
      <c r="J59" s="48">
        <f t="shared" si="2"/>
        <v>19.166666666666668</v>
      </c>
      <c r="K59" s="48">
        <f t="shared" si="3"/>
        <v>151.66666666666669</v>
      </c>
    </row>
    <row r="60" spans="1:11">
      <c r="A60" s="47">
        <v>58</v>
      </c>
      <c r="B60" s="9" t="s">
        <v>680</v>
      </c>
      <c r="D60" s="8">
        <v>70</v>
      </c>
      <c r="E60" s="8">
        <v>60</v>
      </c>
      <c r="F60" s="8">
        <v>50</v>
      </c>
      <c r="G60" s="8">
        <v>30</v>
      </c>
      <c r="H60" s="8">
        <v>85</v>
      </c>
      <c r="I60" s="8">
        <v>40</v>
      </c>
      <c r="J60" s="48">
        <f t="shared" si="2"/>
        <v>55.833333333333336</v>
      </c>
      <c r="K60" s="48">
        <f t="shared" si="3"/>
        <v>392.77777777777777</v>
      </c>
    </row>
    <row r="61" spans="1:11">
      <c r="A61" s="47">
        <v>59</v>
      </c>
      <c r="B61" s="9" t="s">
        <v>681</v>
      </c>
      <c r="D61" s="8">
        <v>100</v>
      </c>
      <c r="E61" s="8">
        <v>75</v>
      </c>
      <c r="F61" s="8">
        <v>85</v>
      </c>
      <c r="G61" s="8">
        <v>60</v>
      </c>
      <c r="H61" s="8">
        <v>90</v>
      </c>
      <c r="I61" s="8">
        <v>100</v>
      </c>
      <c r="J61" s="48">
        <f t="shared" si="2"/>
        <v>85</v>
      </c>
      <c r="K61" s="48">
        <f t="shared" si="3"/>
        <v>610.55555555555554</v>
      </c>
    </row>
    <row r="62" spans="1:11">
      <c r="A62" s="47">
        <v>60</v>
      </c>
      <c r="B62" s="9" t="s">
        <v>682</v>
      </c>
      <c r="D62" s="8">
        <v>100</v>
      </c>
      <c r="E62" s="8">
        <v>90</v>
      </c>
      <c r="F62" s="8">
        <v>95</v>
      </c>
      <c r="G62" s="8">
        <v>100</v>
      </c>
      <c r="H62" s="8">
        <v>95</v>
      </c>
      <c r="I62" s="8">
        <v>100</v>
      </c>
      <c r="J62" s="48">
        <f t="shared" si="2"/>
        <v>96.666666666666671</v>
      </c>
      <c r="K62" s="48">
        <f t="shared" si="3"/>
        <v>676.66666666666663</v>
      </c>
    </row>
    <row r="63" spans="1:11">
      <c r="A63" s="47">
        <v>61</v>
      </c>
      <c r="B63" s="9" t="s">
        <v>683</v>
      </c>
      <c r="D63" s="8">
        <v>25</v>
      </c>
      <c r="E63" s="8">
        <v>10</v>
      </c>
      <c r="F63" s="8">
        <v>20</v>
      </c>
      <c r="G63" s="8">
        <v>30</v>
      </c>
      <c r="H63" s="8">
        <v>50</v>
      </c>
      <c r="I63" s="8">
        <v>25</v>
      </c>
      <c r="J63" s="48">
        <f t="shared" si="2"/>
        <v>26.666666666666668</v>
      </c>
      <c r="K63" s="48">
        <f t="shared" si="3"/>
        <v>171.11111111111111</v>
      </c>
    </row>
    <row r="64" spans="1:11">
      <c r="A64">
        <v>4</v>
      </c>
      <c r="D64" s="49">
        <f>SUM(D3:D63)/61</f>
        <v>60.409836065573771</v>
      </c>
      <c r="E64" s="49">
        <f t="shared" ref="E64:K64" si="4">SUM(E3:E63)/61</f>
        <v>48.114754098360656</v>
      </c>
      <c r="F64" s="49">
        <f t="shared" si="4"/>
        <v>57.540983606557376</v>
      </c>
      <c r="G64" s="49">
        <f t="shared" si="4"/>
        <v>52.131147540983605</v>
      </c>
      <c r="H64" s="49">
        <f t="shared" si="4"/>
        <v>65.573770491803273</v>
      </c>
      <c r="I64" s="49">
        <f t="shared" si="4"/>
        <v>60</v>
      </c>
      <c r="J64" s="49">
        <f t="shared" si="4"/>
        <v>57.2950819672131</v>
      </c>
      <c r="K64" s="49">
        <f t="shared" si="4"/>
        <v>398.4517304189435</v>
      </c>
    </row>
    <row r="65" spans="1:11">
      <c r="A65">
        <v>45</v>
      </c>
      <c r="J65">
        <f t="shared" ref="J65:J66" si="5">SUM(D65:I65)/6</f>
        <v>0</v>
      </c>
      <c r="K65">
        <f t="shared" ref="K65:K66" si="6">SUM((( (D65*4+E65*4+F65*2+G65*2+H65*2+I65*4)/18)/100)*700)</f>
        <v>0</v>
      </c>
    </row>
    <row r="66" spans="1:11">
      <c r="A66">
        <v>65</v>
      </c>
      <c r="J66">
        <f t="shared" si="5"/>
        <v>0</v>
      </c>
      <c r="K66">
        <f t="shared" si="6"/>
        <v>0</v>
      </c>
    </row>
    <row r="67" spans="1:11">
      <c r="A67">
        <v>66</v>
      </c>
      <c r="J67">
        <f t="shared" ref="J67:J98" si="7">SUM(D67:I67)/6</f>
        <v>0</v>
      </c>
      <c r="K67">
        <f t="shared" ref="K67:K98" si="8">SUM((( (D67*4+E67*4+F67*2+G67*2+H67*2+I67*4)/18)/100)*700)</f>
        <v>0</v>
      </c>
    </row>
    <row r="68" spans="1:11">
      <c r="A68">
        <v>67</v>
      </c>
      <c r="J68">
        <f t="shared" si="7"/>
        <v>0</v>
      </c>
      <c r="K68">
        <f t="shared" si="8"/>
        <v>0</v>
      </c>
    </row>
    <row r="69" spans="1:11">
      <c r="A69">
        <v>68</v>
      </c>
      <c r="J69">
        <f t="shared" si="7"/>
        <v>0</v>
      </c>
      <c r="K69">
        <f t="shared" si="8"/>
        <v>0</v>
      </c>
    </row>
    <row r="70" spans="1:11">
      <c r="A70">
        <v>69</v>
      </c>
      <c r="J70">
        <f t="shared" si="7"/>
        <v>0</v>
      </c>
      <c r="K70">
        <f t="shared" si="8"/>
        <v>0</v>
      </c>
    </row>
    <row r="71" spans="1:11">
      <c r="A71">
        <v>70</v>
      </c>
      <c r="J71">
        <f t="shared" si="7"/>
        <v>0</v>
      </c>
      <c r="K71">
        <f t="shared" si="8"/>
        <v>0</v>
      </c>
    </row>
    <row r="72" spans="1:11">
      <c r="A72">
        <v>71</v>
      </c>
      <c r="J72">
        <f t="shared" si="7"/>
        <v>0</v>
      </c>
      <c r="K72">
        <f t="shared" si="8"/>
        <v>0</v>
      </c>
    </row>
    <row r="73" spans="1:11">
      <c r="A73">
        <v>72</v>
      </c>
      <c r="J73">
        <f t="shared" si="7"/>
        <v>0</v>
      </c>
      <c r="K73">
        <f t="shared" si="8"/>
        <v>0</v>
      </c>
    </row>
    <row r="74" spans="1:11">
      <c r="A74">
        <v>73</v>
      </c>
      <c r="J74">
        <f t="shared" si="7"/>
        <v>0</v>
      </c>
      <c r="K74">
        <f t="shared" si="8"/>
        <v>0</v>
      </c>
    </row>
    <row r="75" spans="1:11">
      <c r="A75">
        <v>74</v>
      </c>
      <c r="J75">
        <f t="shared" si="7"/>
        <v>0</v>
      </c>
      <c r="K75">
        <f t="shared" si="8"/>
        <v>0</v>
      </c>
    </row>
    <row r="76" spans="1:11">
      <c r="A76">
        <v>75</v>
      </c>
      <c r="J76">
        <f t="shared" si="7"/>
        <v>0</v>
      </c>
      <c r="K76">
        <f t="shared" si="8"/>
        <v>0</v>
      </c>
    </row>
    <row r="77" spans="1:11">
      <c r="A77">
        <v>76</v>
      </c>
      <c r="J77">
        <f t="shared" si="7"/>
        <v>0</v>
      </c>
      <c r="K77">
        <f t="shared" si="8"/>
        <v>0</v>
      </c>
    </row>
    <row r="78" spans="1:11">
      <c r="A78">
        <v>77</v>
      </c>
      <c r="J78">
        <f t="shared" si="7"/>
        <v>0</v>
      </c>
      <c r="K78">
        <f t="shared" si="8"/>
        <v>0</v>
      </c>
    </row>
    <row r="79" spans="1:11">
      <c r="A79">
        <v>78</v>
      </c>
      <c r="J79">
        <f t="shared" si="7"/>
        <v>0</v>
      </c>
      <c r="K79">
        <f t="shared" si="8"/>
        <v>0</v>
      </c>
    </row>
    <row r="80" spans="1:11">
      <c r="A80">
        <v>79</v>
      </c>
      <c r="J80">
        <f t="shared" si="7"/>
        <v>0</v>
      </c>
      <c r="K80">
        <f t="shared" si="8"/>
        <v>0</v>
      </c>
    </row>
    <row r="81" spans="1:11">
      <c r="A81">
        <v>80</v>
      </c>
      <c r="J81">
        <f t="shared" si="7"/>
        <v>0</v>
      </c>
      <c r="K81">
        <f t="shared" si="8"/>
        <v>0</v>
      </c>
    </row>
    <row r="82" spans="1:11">
      <c r="A82">
        <v>81</v>
      </c>
      <c r="J82">
        <f t="shared" si="7"/>
        <v>0</v>
      </c>
      <c r="K82">
        <f t="shared" si="8"/>
        <v>0</v>
      </c>
    </row>
    <row r="83" spans="1:11">
      <c r="A83">
        <v>82</v>
      </c>
      <c r="J83">
        <f t="shared" si="7"/>
        <v>0</v>
      </c>
      <c r="K83">
        <f t="shared" si="8"/>
        <v>0</v>
      </c>
    </row>
    <row r="84" spans="1:11">
      <c r="A84">
        <v>83</v>
      </c>
      <c r="J84">
        <f t="shared" si="7"/>
        <v>0</v>
      </c>
      <c r="K84">
        <f t="shared" si="8"/>
        <v>0</v>
      </c>
    </row>
    <row r="85" spans="1:11">
      <c r="A85">
        <v>84</v>
      </c>
      <c r="J85">
        <f t="shared" si="7"/>
        <v>0</v>
      </c>
      <c r="K85">
        <f t="shared" si="8"/>
        <v>0</v>
      </c>
    </row>
    <row r="86" spans="1:11">
      <c r="A86">
        <v>85</v>
      </c>
      <c r="J86">
        <f t="shared" si="7"/>
        <v>0</v>
      </c>
      <c r="K86">
        <f t="shared" si="8"/>
        <v>0</v>
      </c>
    </row>
    <row r="87" spans="1:11">
      <c r="A87">
        <v>86</v>
      </c>
      <c r="J87">
        <f t="shared" si="7"/>
        <v>0</v>
      </c>
      <c r="K87">
        <f t="shared" si="8"/>
        <v>0</v>
      </c>
    </row>
    <row r="88" spans="1:11">
      <c r="A88">
        <v>87</v>
      </c>
      <c r="J88">
        <f t="shared" si="7"/>
        <v>0</v>
      </c>
      <c r="K88">
        <f t="shared" si="8"/>
        <v>0</v>
      </c>
    </row>
    <row r="89" spans="1:11">
      <c r="A89">
        <v>88</v>
      </c>
      <c r="J89">
        <f t="shared" si="7"/>
        <v>0</v>
      </c>
      <c r="K89">
        <f t="shared" si="8"/>
        <v>0</v>
      </c>
    </row>
    <row r="90" spans="1:11">
      <c r="A90">
        <v>89</v>
      </c>
      <c r="J90">
        <f t="shared" si="7"/>
        <v>0</v>
      </c>
      <c r="K90">
        <f t="shared" si="8"/>
        <v>0</v>
      </c>
    </row>
    <row r="91" spans="1:11">
      <c r="A91">
        <v>90</v>
      </c>
      <c r="J91">
        <f t="shared" si="7"/>
        <v>0</v>
      </c>
      <c r="K91">
        <f t="shared" si="8"/>
        <v>0</v>
      </c>
    </row>
    <row r="92" spans="1:11">
      <c r="A92">
        <v>91</v>
      </c>
      <c r="J92">
        <f t="shared" si="7"/>
        <v>0</v>
      </c>
      <c r="K92">
        <f t="shared" si="8"/>
        <v>0</v>
      </c>
    </row>
    <row r="93" spans="1:11">
      <c r="A93">
        <v>92</v>
      </c>
      <c r="J93">
        <f t="shared" si="7"/>
        <v>0</v>
      </c>
      <c r="K93">
        <f t="shared" si="8"/>
        <v>0</v>
      </c>
    </row>
    <row r="94" spans="1:11">
      <c r="A94">
        <v>93</v>
      </c>
      <c r="J94">
        <f t="shared" si="7"/>
        <v>0</v>
      </c>
      <c r="K94">
        <f t="shared" si="8"/>
        <v>0</v>
      </c>
    </row>
    <row r="95" spans="1:11">
      <c r="A95">
        <v>94</v>
      </c>
      <c r="J95">
        <f t="shared" si="7"/>
        <v>0</v>
      </c>
      <c r="K95">
        <f t="shared" si="8"/>
        <v>0</v>
      </c>
    </row>
    <row r="96" spans="1:11">
      <c r="A96">
        <v>95</v>
      </c>
      <c r="J96">
        <f t="shared" si="7"/>
        <v>0</v>
      </c>
      <c r="K96">
        <f t="shared" si="8"/>
        <v>0</v>
      </c>
    </row>
    <row r="97" spans="1:11">
      <c r="A97">
        <v>96</v>
      </c>
      <c r="J97">
        <f t="shared" si="7"/>
        <v>0</v>
      </c>
      <c r="K97">
        <f t="shared" si="8"/>
        <v>0</v>
      </c>
    </row>
    <row r="98" spans="1:11">
      <c r="A98">
        <v>97</v>
      </c>
      <c r="J98">
        <f t="shared" si="7"/>
        <v>0</v>
      </c>
      <c r="K98">
        <f t="shared" si="8"/>
        <v>0</v>
      </c>
    </row>
    <row r="99" spans="1:11">
      <c r="A99">
        <v>98</v>
      </c>
      <c r="J99">
        <f t="shared" ref="J99:J105" si="9">SUM(D99:I99)/6</f>
        <v>0</v>
      </c>
      <c r="K99">
        <f t="shared" ref="K99:K105" si="10">SUM((( (D99*4+E99*4+F99*2+G99*2+H99*2+I99*4)/18)/100)*700)</f>
        <v>0</v>
      </c>
    </row>
    <row r="100" spans="1:11">
      <c r="A100">
        <v>99</v>
      </c>
      <c r="J100">
        <f t="shared" si="9"/>
        <v>0</v>
      </c>
      <c r="K100">
        <f t="shared" si="10"/>
        <v>0</v>
      </c>
    </row>
    <row r="101" spans="1:11">
      <c r="A101">
        <v>100</v>
      </c>
      <c r="J101">
        <f t="shared" si="9"/>
        <v>0</v>
      </c>
      <c r="K101">
        <f t="shared" si="10"/>
        <v>0</v>
      </c>
    </row>
    <row r="102" spans="1:11">
      <c r="A102">
        <v>101</v>
      </c>
      <c r="J102">
        <f t="shared" si="9"/>
        <v>0</v>
      </c>
      <c r="K102">
        <f t="shared" si="10"/>
        <v>0</v>
      </c>
    </row>
    <row r="103" spans="1:11">
      <c r="A103">
        <v>102</v>
      </c>
      <c r="J103">
        <f t="shared" si="9"/>
        <v>0</v>
      </c>
      <c r="K103">
        <f t="shared" si="10"/>
        <v>0</v>
      </c>
    </row>
    <row r="104" spans="1:11">
      <c r="A104">
        <v>103</v>
      </c>
      <c r="J104">
        <f t="shared" si="9"/>
        <v>0</v>
      </c>
      <c r="K104">
        <f t="shared" si="10"/>
        <v>0</v>
      </c>
    </row>
    <row r="105" spans="1:11">
      <c r="A105">
        <v>104</v>
      </c>
      <c r="J105">
        <f t="shared" si="9"/>
        <v>0</v>
      </c>
      <c r="K105">
        <f t="shared" si="10"/>
        <v>0</v>
      </c>
    </row>
  </sheetData>
  <autoFilter ref="A2:K105"/>
  <sortState ref="A3:K106">
    <sortCondition descending="1" ref="K2"/>
  </sortState>
  <mergeCells count="1">
    <mergeCell ref="A1:K1"/>
  </mergeCells>
  <pageMargins left="0.7" right="0.7" top="0.75" bottom="0.75" header="0.3" footer="0.3"/>
  <pageSetup paperSize="9" orientation="portrait" horizontalDpi="0" verticalDpi="0" r:id="rId1"/>
  <ignoredErrors>
    <ignoredError sqref="J64:K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85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7.285156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684</v>
      </c>
      <c r="D3" s="8">
        <v>75</v>
      </c>
      <c r="E3" s="8">
        <v>35</v>
      </c>
      <c r="F3" s="8">
        <v>65</v>
      </c>
      <c r="G3" s="8">
        <v>50</v>
      </c>
      <c r="H3" s="8">
        <v>90</v>
      </c>
      <c r="I3" s="8">
        <v>70</v>
      </c>
      <c r="J3">
        <f t="shared" ref="J3" si="0">SUM(D3:I3)/6</f>
        <v>64.166666666666671</v>
      </c>
      <c r="K3">
        <f t="shared" ref="K3" si="1">SUM((( (D3*4+E3*4+F3*2+G3*2+H3*2+I3*4)/18)/100)*700)</f>
        <v>439.44444444444446</v>
      </c>
    </row>
    <row r="4" spans="1:11">
      <c r="A4">
        <v>2</v>
      </c>
      <c r="B4" s="9" t="s">
        <v>685</v>
      </c>
      <c r="D4" s="8">
        <v>90</v>
      </c>
      <c r="E4" s="8">
        <v>75</v>
      </c>
      <c r="F4" s="8">
        <v>95</v>
      </c>
      <c r="G4" s="8">
        <v>90</v>
      </c>
      <c r="H4" s="8">
        <v>100</v>
      </c>
      <c r="I4" s="8">
        <v>90</v>
      </c>
      <c r="J4" s="47">
        <f t="shared" ref="J4:J67" si="2">SUM(D4:I4)/6</f>
        <v>90</v>
      </c>
      <c r="K4" s="47">
        <f t="shared" ref="K4:K67" si="3">SUM((( (D4*4+E4*4+F4*2+G4*2+H4*2+I4*4)/18)/100)*700)</f>
        <v>618.33333333333326</v>
      </c>
    </row>
    <row r="5" spans="1:11">
      <c r="A5" s="47">
        <v>3</v>
      </c>
      <c r="B5" s="9" t="s">
        <v>686</v>
      </c>
      <c r="D5" s="8">
        <v>90</v>
      </c>
      <c r="E5" s="8">
        <v>80</v>
      </c>
      <c r="F5" s="8">
        <v>75</v>
      </c>
      <c r="G5" s="8">
        <v>50</v>
      </c>
      <c r="H5" s="8">
        <v>85</v>
      </c>
      <c r="I5" s="8">
        <v>70</v>
      </c>
      <c r="J5" s="47">
        <f t="shared" si="2"/>
        <v>75</v>
      </c>
      <c r="K5" s="47">
        <f t="shared" si="3"/>
        <v>536.66666666666674</v>
      </c>
    </row>
    <row r="6" spans="1:11">
      <c r="A6" s="47">
        <v>4</v>
      </c>
      <c r="B6" s="9" t="s">
        <v>688</v>
      </c>
      <c r="D6" s="8">
        <v>60</v>
      </c>
      <c r="E6" s="8">
        <v>55</v>
      </c>
      <c r="F6" s="8">
        <v>40</v>
      </c>
      <c r="G6" s="8">
        <v>30</v>
      </c>
      <c r="H6" s="8">
        <v>60</v>
      </c>
      <c r="I6" s="8">
        <v>60</v>
      </c>
      <c r="J6" s="47">
        <f t="shared" si="2"/>
        <v>50.833333333333336</v>
      </c>
      <c r="K6" s="47">
        <f t="shared" si="3"/>
        <v>373.33333333333331</v>
      </c>
    </row>
    <row r="7" spans="1:11">
      <c r="A7" s="47">
        <v>5</v>
      </c>
      <c r="B7" s="9" t="s">
        <v>689</v>
      </c>
      <c r="D7" s="8">
        <v>95</v>
      </c>
      <c r="E7" s="8">
        <v>100</v>
      </c>
      <c r="F7" s="8">
        <v>95</v>
      </c>
      <c r="G7" s="8">
        <v>95</v>
      </c>
      <c r="H7" s="8">
        <v>100</v>
      </c>
      <c r="I7" s="8">
        <v>90</v>
      </c>
      <c r="J7" s="47">
        <f t="shared" si="2"/>
        <v>95.833333333333329</v>
      </c>
      <c r="K7" s="47">
        <f t="shared" si="3"/>
        <v>668.88888888888891</v>
      </c>
    </row>
    <row r="8" spans="1:11">
      <c r="A8" s="47">
        <v>6</v>
      </c>
      <c r="B8" s="9" t="s">
        <v>690</v>
      </c>
      <c r="D8" s="8">
        <v>55</v>
      </c>
      <c r="E8" s="8">
        <v>60</v>
      </c>
      <c r="F8" s="8">
        <v>90</v>
      </c>
      <c r="G8" s="8">
        <v>75</v>
      </c>
      <c r="H8" s="8">
        <v>90</v>
      </c>
      <c r="I8" s="8">
        <v>70</v>
      </c>
      <c r="J8" s="47">
        <f t="shared" si="2"/>
        <v>73.333333333333329</v>
      </c>
      <c r="K8" s="47">
        <f t="shared" si="3"/>
        <v>486.11111111111109</v>
      </c>
    </row>
    <row r="9" spans="1:11">
      <c r="A9" s="47">
        <v>7</v>
      </c>
      <c r="B9" s="9" t="s">
        <v>691</v>
      </c>
      <c r="D9" s="8">
        <v>50</v>
      </c>
      <c r="E9" s="8">
        <v>45</v>
      </c>
      <c r="F9" s="8">
        <v>65</v>
      </c>
      <c r="G9" s="8">
        <v>20</v>
      </c>
      <c r="H9" s="8">
        <v>80</v>
      </c>
      <c r="I9" s="8">
        <v>40</v>
      </c>
      <c r="J9" s="47">
        <f t="shared" si="2"/>
        <v>50</v>
      </c>
      <c r="K9" s="47">
        <f t="shared" si="3"/>
        <v>338.33333333333331</v>
      </c>
    </row>
    <row r="10" spans="1:11">
      <c r="A10" s="47">
        <v>8</v>
      </c>
      <c r="B10" s="9" t="s">
        <v>692</v>
      </c>
      <c r="D10" s="8">
        <v>90</v>
      </c>
      <c r="E10" s="8">
        <v>45</v>
      </c>
      <c r="F10" s="8">
        <v>70</v>
      </c>
      <c r="G10" s="8">
        <v>60</v>
      </c>
      <c r="H10" s="8">
        <v>85</v>
      </c>
      <c r="I10" s="8">
        <v>85</v>
      </c>
      <c r="J10" s="47">
        <f t="shared" si="2"/>
        <v>72.5</v>
      </c>
      <c r="K10" s="47">
        <f t="shared" si="3"/>
        <v>509.4444444444444</v>
      </c>
    </row>
    <row r="11" spans="1:11">
      <c r="A11" s="47">
        <v>9</v>
      </c>
      <c r="B11" s="9" t="s">
        <v>694</v>
      </c>
      <c r="D11" s="8">
        <v>55</v>
      </c>
      <c r="E11" s="8">
        <v>55</v>
      </c>
      <c r="F11" s="8">
        <v>85</v>
      </c>
      <c r="G11" s="8">
        <v>35</v>
      </c>
      <c r="H11" s="8">
        <v>65</v>
      </c>
      <c r="I11" s="8">
        <v>75</v>
      </c>
      <c r="J11" s="47">
        <f t="shared" si="2"/>
        <v>61.666666666666664</v>
      </c>
      <c r="K11" s="47">
        <f t="shared" si="3"/>
        <v>431.66666666666669</v>
      </c>
    </row>
    <row r="12" spans="1:11">
      <c r="A12" s="47">
        <v>10</v>
      </c>
      <c r="B12" s="9" t="s">
        <v>695</v>
      </c>
      <c r="D12" s="8">
        <v>45</v>
      </c>
      <c r="E12" s="8">
        <v>45</v>
      </c>
      <c r="F12" s="8">
        <v>50</v>
      </c>
      <c r="G12" s="8">
        <v>25</v>
      </c>
      <c r="H12" s="8">
        <v>60</v>
      </c>
      <c r="I12" s="8">
        <v>55</v>
      </c>
      <c r="J12" s="47">
        <f t="shared" si="2"/>
        <v>46.666666666666664</v>
      </c>
      <c r="K12" s="47">
        <f t="shared" si="3"/>
        <v>330.55555555555554</v>
      </c>
    </row>
    <row r="13" spans="1:11">
      <c r="A13" s="47">
        <v>11</v>
      </c>
      <c r="B13" s="9" t="s">
        <v>696</v>
      </c>
      <c r="D13" s="8">
        <v>100</v>
      </c>
      <c r="E13" s="8">
        <v>85</v>
      </c>
      <c r="F13" s="8">
        <v>85</v>
      </c>
      <c r="G13" s="8">
        <v>90</v>
      </c>
      <c r="H13" s="8">
        <v>95</v>
      </c>
      <c r="I13" s="8">
        <v>100</v>
      </c>
      <c r="J13" s="47">
        <f t="shared" si="2"/>
        <v>92.5</v>
      </c>
      <c r="K13" s="47">
        <f t="shared" si="3"/>
        <v>653.33333333333326</v>
      </c>
    </row>
    <row r="14" spans="1:11">
      <c r="A14" s="47">
        <v>12</v>
      </c>
      <c r="B14" s="9" t="s">
        <v>697</v>
      </c>
      <c r="D14" s="8">
        <v>75</v>
      </c>
      <c r="E14" s="8">
        <v>45</v>
      </c>
      <c r="F14" s="8">
        <v>65</v>
      </c>
      <c r="G14" s="8">
        <v>65</v>
      </c>
      <c r="H14" s="8">
        <v>75</v>
      </c>
      <c r="I14" s="8">
        <v>35</v>
      </c>
      <c r="J14" s="47">
        <f t="shared" si="2"/>
        <v>60</v>
      </c>
      <c r="K14" s="47">
        <f t="shared" si="3"/>
        <v>400.55555555555554</v>
      </c>
    </row>
    <row r="15" spans="1:11">
      <c r="A15" s="47">
        <v>13</v>
      </c>
      <c r="B15" s="9" t="s">
        <v>698</v>
      </c>
      <c r="D15" s="8">
        <v>25</v>
      </c>
      <c r="E15" s="8">
        <v>40</v>
      </c>
      <c r="F15" s="8">
        <v>35</v>
      </c>
      <c r="G15" s="8">
        <v>35</v>
      </c>
      <c r="H15" s="8">
        <v>25</v>
      </c>
      <c r="I15" s="8">
        <v>20</v>
      </c>
      <c r="J15" s="47">
        <f t="shared" si="2"/>
        <v>30</v>
      </c>
      <c r="K15" s="47">
        <f t="shared" si="3"/>
        <v>206.11111111111111</v>
      </c>
    </row>
    <row r="16" spans="1:11">
      <c r="A16" s="47">
        <v>14</v>
      </c>
      <c r="B16" s="9" t="s">
        <v>1317</v>
      </c>
      <c r="D16" s="8">
        <v>40</v>
      </c>
      <c r="E16" s="8">
        <v>35</v>
      </c>
      <c r="F16" s="8">
        <v>55</v>
      </c>
      <c r="G16" s="8">
        <v>30</v>
      </c>
      <c r="H16" s="8">
        <v>40</v>
      </c>
      <c r="I16" s="8">
        <v>45</v>
      </c>
      <c r="J16" s="47">
        <f t="shared" si="2"/>
        <v>40.833333333333336</v>
      </c>
      <c r="K16" s="47">
        <f t="shared" si="3"/>
        <v>283.88888888888891</v>
      </c>
    </row>
    <row r="17" spans="1:11">
      <c r="A17" s="47">
        <v>15</v>
      </c>
      <c r="B17" s="9" t="s">
        <v>699</v>
      </c>
      <c r="D17" s="8">
        <v>80</v>
      </c>
      <c r="E17" s="8">
        <v>45</v>
      </c>
      <c r="F17" s="8">
        <v>55</v>
      </c>
      <c r="G17" s="8">
        <v>35</v>
      </c>
      <c r="H17" s="8">
        <v>85</v>
      </c>
      <c r="I17" s="8">
        <v>65</v>
      </c>
      <c r="J17" s="47">
        <f t="shared" si="2"/>
        <v>60.833333333333336</v>
      </c>
      <c r="K17" s="47">
        <f t="shared" si="3"/>
        <v>431.66666666666669</v>
      </c>
    </row>
    <row r="18" spans="1:11">
      <c r="A18" s="47">
        <v>16</v>
      </c>
      <c r="B18" s="9" t="s">
        <v>700</v>
      </c>
      <c r="D18" s="8">
        <v>95</v>
      </c>
      <c r="E18" s="8">
        <v>55</v>
      </c>
      <c r="F18" s="8">
        <v>55</v>
      </c>
      <c r="G18" s="8">
        <v>80</v>
      </c>
      <c r="H18" s="8">
        <v>90</v>
      </c>
      <c r="I18" s="8">
        <v>80</v>
      </c>
      <c r="J18" s="47">
        <f t="shared" si="2"/>
        <v>75.833333333333329</v>
      </c>
      <c r="K18" s="47">
        <f t="shared" si="3"/>
        <v>532.77777777777783</v>
      </c>
    </row>
    <row r="19" spans="1:11">
      <c r="A19" s="47">
        <v>17</v>
      </c>
      <c r="B19" s="9" t="s">
        <v>701</v>
      </c>
      <c r="D19" s="8">
        <v>75</v>
      </c>
      <c r="E19" s="8">
        <v>55</v>
      </c>
      <c r="F19" s="8">
        <v>75</v>
      </c>
      <c r="G19" s="8">
        <v>35</v>
      </c>
      <c r="H19" s="8">
        <v>80</v>
      </c>
      <c r="I19" s="8">
        <v>70</v>
      </c>
      <c r="J19" s="47">
        <f t="shared" si="2"/>
        <v>65</v>
      </c>
      <c r="K19" s="47">
        <f t="shared" si="3"/>
        <v>458.88888888888891</v>
      </c>
    </row>
    <row r="20" spans="1:11">
      <c r="A20" s="47">
        <v>18</v>
      </c>
      <c r="B20" s="9" t="s">
        <v>702</v>
      </c>
      <c r="D20" s="8">
        <v>50</v>
      </c>
      <c r="E20" s="8">
        <v>25</v>
      </c>
      <c r="F20" s="8">
        <v>65</v>
      </c>
      <c r="G20" s="8">
        <v>30</v>
      </c>
      <c r="H20" s="8">
        <v>55</v>
      </c>
      <c r="I20" s="8">
        <v>35</v>
      </c>
      <c r="J20" s="47">
        <f t="shared" si="2"/>
        <v>43.333333333333336</v>
      </c>
      <c r="K20" s="47">
        <f t="shared" si="3"/>
        <v>287.77777777777783</v>
      </c>
    </row>
    <row r="21" spans="1:11">
      <c r="A21" s="47">
        <v>19</v>
      </c>
      <c r="B21" s="9" t="s">
        <v>1316</v>
      </c>
      <c r="D21" s="8">
        <v>25</v>
      </c>
      <c r="E21" s="8">
        <v>25</v>
      </c>
      <c r="F21" s="8">
        <v>40</v>
      </c>
      <c r="G21" s="8">
        <v>30</v>
      </c>
      <c r="H21" s="8">
        <v>25</v>
      </c>
      <c r="I21" s="8">
        <v>15</v>
      </c>
      <c r="J21" s="47">
        <f t="shared" si="2"/>
        <v>26.666666666666668</v>
      </c>
      <c r="K21" s="47">
        <f t="shared" si="3"/>
        <v>175</v>
      </c>
    </row>
    <row r="22" spans="1:11">
      <c r="A22" s="47">
        <v>20</v>
      </c>
      <c r="B22" s="9" t="s">
        <v>703</v>
      </c>
      <c r="D22" s="8">
        <v>20</v>
      </c>
      <c r="E22" s="8">
        <v>40</v>
      </c>
      <c r="F22" s="8">
        <v>35</v>
      </c>
      <c r="G22" s="8">
        <v>10</v>
      </c>
      <c r="H22" s="8">
        <v>40</v>
      </c>
      <c r="I22" s="8">
        <v>55</v>
      </c>
      <c r="J22" s="47">
        <f t="shared" si="2"/>
        <v>33.333333333333336</v>
      </c>
      <c r="K22" s="47">
        <f t="shared" si="3"/>
        <v>244.99999999999997</v>
      </c>
    </row>
    <row r="23" spans="1:11">
      <c r="A23" s="47">
        <v>21</v>
      </c>
      <c r="B23" s="9" t="s">
        <v>704</v>
      </c>
      <c r="D23" s="8">
        <v>75</v>
      </c>
      <c r="E23" s="8">
        <v>50</v>
      </c>
      <c r="F23" s="8">
        <v>60</v>
      </c>
      <c r="G23" s="8">
        <v>65</v>
      </c>
      <c r="H23" s="8">
        <v>95</v>
      </c>
      <c r="I23" s="8">
        <v>55</v>
      </c>
      <c r="J23" s="47">
        <f t="shared" si="2"/>
        <v>66.666666666666671</v>
      </c>
      <c r="K23" s="47">
        <f t="shared" si="3"/>
        <v>451.11111111111109</v>
      </c>
    </row>
    <row r="24" spans="1:11">
      <c r="A24" s="47">
        <v>22</v>
      </c>
      <c r="B24" s="9" t="s">
        <v>705</v>
      </c>
      <c r="D24" s="8">
        <v>85</v>
      </c>
      <c r="E24" s="8">
        <v>55</v>
      </c>
      <c r="F24" s="8">
        <v>95</v>
      </c>
      <c r="G24" s="8">
        <v>85</v>
      </c>
      <c r="H24" s="8">
        <v>90</v>
      </c>
      <c r="I24" s="8">
        <v>80</v>
      </c>
      <c r="J24" s="47">
        <f t="shared" si="2"/>
        <v>81.666666666666671</v>
      </c>
      <c r="K24" s="47">
        <f t="shared" si="3"/>
        <v>552.22222222222217</v>
      </c>
    </row>
    <row r="25" spans="1:11">
      <c r="A25" s="47">
        <v>23</v>
      </c>
      <c r="B25" s="9" t="s">
        <v>706</v>
      </c>
      <c r="D25" s="8">
        <v>75</v>
      </c>
      <c r="E25" s="8">
        <v>45</v>
      </c>
      <c r="F25" s="8">
        <v>30</v>
      </c>
      <c r="G25" s="8">
        <v>35</v>
      </c>
      <c r="H25" s="8">
        <v>50</v>
      </c>
      <c r="I25" s="8">
        <v>25</v>
      </c>
      <c r="J25" s="47">
        <f t="shared" si="2"/>
        <v>43.333333333333336</v>
      </c>
      <c r="K25" s="47">
        <f t="shared" si="3"/>
        <v>315</v>
      </c>
    </row>
    <row r="26" spans="1:11" ht="18" customHeight="1">
      <c r="A26" s="47">
        <v>24</v>
      </c>
      <c r="B26" s="9" t="s">
        <v>707</v>
      </c>
      <c r="D26" s="8">
        <v>85</v>
      </c>
      <c r="E26" s="8">
        <v>85</v>
      </c>
      <c r="F26" s="8">
        <v>90</v>
      </c>
      <c r="G26" s="8">
        <v>95</v>
      </c>
      <c r="H26" s="8">
        <v>90</v>
      </c>
      <c r="I26" s="8">
        <v>85</v>
      </c>
      <c r="J26" s="47">
        <f t="shared" si="2"/>
        <v>88.333333333333329</v>
      </c>
      <c r="K26" s="47">
        <f t="shared" si="3"/>
        <v>610.55555555555554</v>
      </c>
    </row>
    <row r="27" spans="1:11">
      <c r="A27" s="47">
        <v>25</v>
      </c>
      <c r="B27" s="9" t="s">
        <v>708</v>
      </c>
      <c r="D27" s="8">
        <v>45</v>
      </c>
      <c r="E27" s="8">
        <v>30</v>
      </c>
      <c r="F27" s="8">
        <v>65</v>
      </c>
      <c r="G27" s="8">
        <v>45</v>
      </c>
      <c r="H27" s="8">
        <v>55</v>
      </c>
      <c r="I27" s="8">
        <v>35</v>
      </c>
      <c r="J27" s="47">
        <f t="shared" si="2"/>
        <v>45.833333333333336</v>
      </c>
      <c r="K27" s="47">
        <f t="shared" si="3"/>
        <v>299.44444444444446</v>
      </c>
    </row>
    <row r="28" spans="1:11">
      <c r="A28" s="47">
        <v>26</v>
      </c>
      <c r="B28" s="9" t="s">
        <v>709</v>
      </c>
      <c r="D28" s="8">
        <v>60</v>
      </c>
      <c r="E28" s="8">
        <v>30</v>
      </c>
      <c r="F28" s="8">
        <v>70</v>
      </c>
      <c r="G28" s="8">
        <v>40</v>
      </c>
      <c r="H28" s="8">
        <v>75</v>
      </c>
      <c r="I28" s="8">
        <v>35</v>
      </c>
      <c r="J28" s="47">
        <f t="shared" si="2"/>
        <v>51.666666666666664</v>
      </c>
      <c r="K28" s="47">
        <f t="shared" si="3"/>
        <v>338.33333333333331</v>
      </c>
    </row>
    <row r="29" spans="1:11">
      <c r="A29" s="47">
        <v>27</v>
      </c>
      <c r="B29" s="9" t="s">
        <v>2195</v>
      </c>
      <c r="D29" s="8">
        <v>40</v>
      </c>
      <c r="E29" s="8">
        <v>45</v>
      </c>
      <c r="F29" s="8">
        <v>80</v>
      </c>
      <c r="G29" s="8">
        <v>35</v>
      </c>
      <c r="H29" s="8">
        <v>75</v>
      </c>
      <c r="I29" s="8">
        <v>30</v>
      </c>
      <c r="J29" s="47">
        <f t="shared" si="2"/>
        <v>50.833333333333336</v>
      </c>
      <c r="K29" s="47">
        <f t="shared" si="3"/>
        <v>326.66666666666663</v>
      </c>
    </row>
    <row r="30" spans="1:11">
      <c r="A30" s="47">
        <v>28</v>
      </c>
      <c r="B30" s="9" t="s">
        <v>2196</v>
      </c>
      <c r="D30" s="8">
        <v>90</v>
      </c>
      <c r="E30" s="8">
        <v>60</v>
      </c>
      <c r="F30" s="8">
        <v>80</v>
      </c>
      <c r="G30" s="8">
        <v>85</v>
      </c>
      <c r="H30" s="8">
        <v>90</v>
      </c>
      <c r="I30" s="8">
        <v>90</v>
      </c>
      <c r="J30" s="47">
        <f t="shared" si="2"/>
        <v>82.5</v>
      </c>
      <c r="K30" s="47">
        <f t="shared" si="3"/>
        <v>571.66666666666674</v>
      </c>
    </row>
    <row r="31" spans="1:11">
      <c r="A31" s="47">
        <v>29</v>
      </c>
      <c r="B31" s="9" t="s">
        <v>2197</v>
      </c>
      <c r="D31" s="8">
        <v>40</v>
      </c>
      <c r="E31" s="8">
        <v>55</v>
      </c>
      <c r="F31" s="8">
        <v>65</v>
      </c>
      <c r="G31" s="8">
        <v>45</v>
      </c>
      <c r="H31" s="8">
        <v>50</v>
      </c>
      <c r="I31" s="8">
        <v>65</v>
      </c>
      <c r="J31" s="47">
        <f t="shared" si="2"/>
        <v>53.333333333333336</v>
      </c>
      <c r="K31" s="47">
        <f t="shared" si="3"/>
        <v>373.33333333333331</v>
      </c>
    </row>
    <row r="32" spans="1:11">
      <c r="A32" s="47">
        <v>30</v>
      </c>
      <c r="B32" s="9" t="s">
        <v>2198</v>
      </c>
      <c r="D32" s="8">
        <v>80</v>
      </c>
      <c r="E32" s="8">
        <v>20</v>
      </c>
      <c r="F32" s="8">
        <v>75</v>
      </c>
      <c r="G32" s="8">
        <v>45</v>
      </c>
      <c r="H32" s="8">
        <v>75</v>
      </c>
      <c r="I32" s="8">
        <v>60</v>
      </c>
      <c r="J32" s="47">
        <f t="shared" si="2"/>
        <v>59.166666666666664</v>
      </c>
      <c r="K32" s="47">
        <f t="shared" si="3"/>
        <v>400.55555555555554</v>
      </c>
    </row>
    <row r="33" spans="1:11">
      <c r="A33" s="47">
        <v>31</v>
      </c>
      <c r="B33" s="9" t="s">
        <v>2199</v>
      </c>
      <c r="D33" s="8">
        <v>90</v>
      </c>
      <c r="E33" s="8">
        <v>70</v>
      </c>
      <c r="F33" s="8">
        <v>90</v>
      </c>
      <c r="G33" s="8">
        <v>80</v>
      </c>
      <c r="H33" s="8">
        <v>90</v>
      </c>
      <c r="I33" s="8">
        <v>90</v>
      </c>
      <c r="J33" s="47">
        <f t="shared" si="2"/>
        <v>85</v>
      </c>
      <c r="K33" s="47">
        <f t="shared" si="3"/>
        <v>591.11111111111109</v>
      </c>
    </row>
    <row r="34" spans="1:11">
      <c r="A34" s="47">
        <v>32</v>
      </c>
      <c r="B34" s="9" t="s">
        <v>2200</v>
      </c>
      <c r="D34" s="8">
        <v>70</v>
      </c>
      <c r="E34" s="8">
        <v>70</v>
      </c>
      <c r="F34" s="8">
        <v>80</v>
      </c>
      <c r="G34" s="8">
        <v>65</v>
      </c>
      <c r="H34" s="8">
        <v>80</v>
      </c>
      <c r="I34" s="8">
        <v>75</v>
      </c>
      <c r="J34" s="47">
        <f t="shared" si="2"/>
        <v>73.333333333333329</v>
      </c>
      <c r="K34" s="47">
        <f t="shared" si="3"/>
        <v>509.4444444444444</v>
      </c>
    </row>
    <row r="35" spans="1:11">
      <c r="A35" s="47">
        <v>33</v>
      </c>
      <c r="B35" s="9" t="s">
        <v>2201</v>
      </c>
      <c r="D35" s="8">
        <v>40</v>
      </c>
      <c r="E35" s="8">
        <v>45</v>
      </c>
      <c r="F35" s="8">
        <v>40</v>
      </c>
      <c r="G35" s="8">
        <v>10</v>
      </c>
      <c r="H35" s="8">
        <v>60</v>
      </c>
      <c r="I35" s="8">
        <v>35</v>
      </c>
      <c r="J35" s="47">
        <f t="shared" si="2"/>
        <v>38.333333333333336</v>
      </c>
      <c r="K35" s="47">
        <f t="shared" si="3"/>
        <v>272.22222222222217</v>
      </c>
    </row>
    <row r="36" spans="1:11">
      <c r="A36" s="47">
        <v>34</v>
      </c>
      <c r="B36" s="9" t="s">
        <v>2202</v>
      </c>
      <c r="D36" s="8">
        <v>85</v>
      </c>
      <c r="E36" s="8">
        <v>60</v>
      </c>
      <c r="F36" s="8">
        <v>70</v>
      </c>
      <c r="G36" s="8">
        <v>80</v>
      </c>
      <c r="H36" s="8">
        <v>95</v>
      </c>
      <c r="I36" s="8">
        <v>30</v>
      </c>
      <c r="J36" s="47">
        <f t="shared" si="2"/>
        <v>70</v>
      </c>
      <c r="K36" s="47">
        <f t="shared" si="3"/>
        <v>462.77777777777777</v>
      </c>
    </row>
    <row r="37" spans="1:11">
      <c r="A37" s="47">
        <v>35</v>
      </c>
      <c r="B37" s="9" t="s">
        <v>693</v>
      </c>
      <c r="D37" s="8">
        <v>90</v>
      </c>
      <c r="E37" s="8">
        <v>50</v>
      </c>
      <c r="F37" s="8">
        <v>70</v>
      </c>
      <c r="G37" s="8">
        <v>60</v>
      </c>
      <c r="H37" s="8">
        <v>95</v>
      </c>
      <c r="I37" s="8">
        <v>85</v>
      </c>
      <c r="J37" s="47">
        <f t="shared" si="2"/>
        <v>75</v>
      </c>
      <c r="K37" s="47">
        <f t="shared" si="3"/>
        <v>525</v>
      </c>
    </row>
    <row r="38" spans="1:11">
      <c r="A38" s="47">
        <v>36</v>
      </c>
      <c r="B38" s="9" t="s">
        <v>2203</v>
      </c>
      <c r="D38" s="8">
        <v>80</v>
      </c>
      <c r="E38" s="8">
        <v>75</v>
      </c>
      <c r="F38" s="8">
        <v>55</v>
      </c>
      <c r="G38" s="8">
        <v>70</v>
      </c>
      <c r="H38" s="8">
        <v>85</v>
      </c>
      <c r="I38" s="8">
        <v>80</v>
      </c>
      <c r="J38" s="47">
        <f t="shared" si="2"/>
        <v>74.166666666666671</v>
      </c>
      <c r="K38" s="47">
        <f t="shared" si="3"/>
        <v>528.88888888888891</v>
      </c>
    </row>
    <row r="39" spans="1:11">
      <c r="A39" s="47">
        <v>37</v>
      </c>
      <c r="B39" s="9" t="s">
        <v>2204</v>
      </c>
      <c r="D39" s="8">
        <v>75</v>
      </c>
      <c r="E39" s="8">
        <v>70</v>
      </c>
      <c r="F39" s="8">
        <v>85</v>
      </c>
      <c r="G39" s="8">
        <v>85</v>
      </c>
      <c r="H39" s="8">
        <v>95</v>
      </c>
      <c r="I39" s="8">
        <v>85</v>
      </c>
      <c r="J39" s="47">
        <f t="shared" si="2"/>
        <v>82.5</v>
      </c>
      <c r="K39" s="47">
        <f t="shared" si="3"/>
        <v>563.88888888888891</v>
      </c>
    </row>
    <row r="40" spans="1:11">
      <c r="A40" s="47">
        <v>38</v>
      </c>
      <c r="B40" s="9" t="s">
        <v>2205</v>
      </c>
      <c r="D40" s="8">
        <v>65</v>
      </c>
      <c r="E40" s="8">
        <v>30</v>
      </c>
      <c r="F40" s="8">
        <v>35</v>
      </c>
      <c r="G40" s="8">
        <v>30</v>
      </c>
      <c r="H40" s="8">
        <v>60</v>
      </c>
      <c r="I40" s="8">
        <v>30</v>
      </c>
      <c r="J40" s="47">
        <f t="shared" si="2"/>
        <v>41.666666666666664</v>
      </c>
      <c r="K40" s="47">
        <f t="shared" si="3"/>
        <v>291.66666666666663</v>
      </c>
    </row>
    <row r="41" spans="1:11">
      <c r="A41" s="47">
        <v>39</v>
      </c>
      <c r="B41" s="9" t="s">
        <v>2206</v>
      </c>
      <c r="D41" s="8">
        <v>95</v>
      </c>
      <c r="E41" s="8">
        <v>60</v>
      </c>
      <c r="F41" s="8">
        <v>75</v>
      </c>
      <c r="G41" s="8">
        <v>55</v>
      </c>
      <c r="H41" s="8">
        <v>90</v>
      </c>
      <c r="I41" s="8">
        <v>90</v>
      </c>
      <c r="J41" s="47">
        <f t="shared" si="2"/>
        <v>77.5</v>
      </c>
      <c r="K41" s="47">
        <f t="shared" si="3"/>
        <v>552.22222222222217</v>
      </c>
    </row>
    <row r="42" spans="1:11">
      <c r="A42" s="47">
        <v>40</v>
      </c>
      <c r="B42" s="9" t="s">
        <v>2207</v>
      </c>
      <c r="D42" s="8">
        <v>75</v>
      </c>
      <c r="E42" s="8">
        <v>65</v>
      </c>
      <c r="F42" s="8">
        <v>50</v>
      </c>
      <c r="G42" s="8">
        <v>25</v>
      </c>
      <c r="H42" s="8">
        <v>80</v>
      </c>
      <c r="I42" s="8">
        <v>65</v>
      </c>
      <c r="J42" s="47">
        <f t="shared" si="2"/>
        <v>60</v>
      </c>
      <c r="K42" s="47">
        <f t="shared" si="3"/>
        <v>439.44444444444446</v>
      </c>
    </row>
    <row r="43" spans="1:11">
      <c r="A43" s="47">
        <v>41</v>
      </c>
      <c r="B43" s="9" t="s">
        <v>2208</v>
      </c>
      <c r="D43" s="8">
        <v>30</v>
      </c>
      <c r="E43" s="8">
        <v>30</v>
      </c>
      <c r="F43" s="8">
        <v>35</v>
      </c>
      <c r="G43" s="8">
        <v>20</v>
      </c>
      <c r="H43" s="8">
        <v>35</v>
      </c>
      <c r="I43" s="8">
        <v>40</v>
      </c>
      <c r="J43" s="47">
        <f t="shared" si="2"/>
        <v>31.666666666666668</v>
      </c>
      <c r="K43" s="47">
        <f t="shared" si="3"/>
        <v>225.55555555555554</v>
      </c>
    </row>
    <row r="44" spans="1:11">
      <c r="A44" s="47">
        <v>42</v>
      </c>
      <c r="B44" s="9" t="s">
        <v>2209</v>
      </c>
      <c r="D44" s="8">
        <v>100</v>
      </c>
      <c r="E44" s="8">
        <v>95</v>
      </c>
      <c r="F44" s="8">
        <v>95</v>
      </c>
      <c r="G44" s="8">
        <v>95</v>
      </c>
      <c r="H44" s="8">
        <v>100</v>
      </c>
      <c r="I44" s="8">
        <v>100</v>
      </c>
      <c r="J44" s="47">
        <f t="shared" si="2"/>
        <v>97.5</v>
      </c>
      <c r="K44" s="47">
        <f t="shared" si="3"/>
        <v>684.44444444444446</v>
      </c>
    </row>
    <row r="45" spans="1:11">
      <c r="A45" s="47">
        <v>43</v>
      </c>
      <c r="B45" s="9" t="s">
        <v>2210</v>
      </c>
      <c r="D45" s="8">
        <v>30</v>
      </c>
      <c r="E45" s="8">
        <v>20</v>
      </c>
      <c r="F45" s="8">
        <v>55</v>
      </c>
      <c r="G45" s="8">
        <v>55</v>
      </c>
      <c r="H45" s="8">
        <v>35</v>
      </c>
      <c r="I45" s="8">
        <v>50</v>
      </c>
      <c r="J45" s="47">
        <f t="shared" si="2"/>
        <v>40.833333333333336</v>
      </c>
      <c r="K45" s="47">
        <f t="shared" si="3"/>
        <v>268.33333333333337</v>
      </c>
    </row>
    <row r="46" spans="1:11">
      <c r="A46" s="47">
        <v>44</v>
      </c>
      <c r="B46" s="9" t="s">
        <v>2211</v>
      </c>
      <c r="D46" s="8">
        <v>30</v>
      </c>
      <c r="E46" s="8">
        <v>40</v>
      </c>
      <c r="F46" s="8">
        <v>60</v>
      </c>
      <c r="G46" s="8">
        <v>20</v>
      </c>
      <c r="H46" s="8">
        <v>55</v>
      </c>
      <c r="I46" s="8">
        <v>40</v>
      </c>
      <c r="J46" s="47">
        <f t="shared" si="2"/>
        <v>40.833333333333336</v>
      </c>
      <c r="K46" s="47">
        <f t="shared" si="3"/>
        <v>276.11111111111109</v>
      </c>
    </row>
    <row r="47" spans="1:11">
      <c r="A47" s="47">
        <v>45</v>
      </c>
      <c r="B47" s="9" t="s">
        <v>2212</v>
      </c>
      <c r="D47" s="8">
        <v>45</v>
      </c>
      <c r="E47" s="8">
        <v>40</v>
      </c>
      <c r="F47" s="8">
        <v>50</v>
      </c>
      <c r="G47" s="8">
        <v>40</v>
      </c>
      <c r="H47" s="8">
        <v>65</v>
      </c>
      <c r="I47" s="8">
        <v>30</v>
      </c>
      <c r="J47" s="47">
        <f t="shared" si="2"/>
        <v>45</v>
      </c>
      <c r="K47" s="47">
        <f t="shared" si="3"/>
        <v>299.44444444444446</v>
      </c>
    </row>
    <row r="48" spans="1:11">
      <c r="A48" s="47">
        <v>46</v>
      </c>
      <c r="B48" s="9" t="s">
        <v>2213</v>
      </c>
      <c r="D48" s="8">
        <v>20</v>
      </c>
      <c r="E48" s="8">
        <v>25</v>
      </c>
      <c r="F48" s="8">
        <v>30</v>
      </c>
      <c r="G48" s="8">
        <v>30</v>
      </c>
      <c r="H48" s="8">
        <v>10</v>
      </c>
      <c r="I48" s="8">
        <v>30</v>
      </c>
      <c r="J48" s="47">
        <f t="shared" si="2"/>
        <v>24.166666666666668</v>
      </c>
      <c r="K48" s="47">
        <f t="shared" si="3"/>
        <v>171.11111111111111</v>
      </c>
    </row>
    <row r="49" spans="1:11">
      <c r="A49" s="47">
        <v>47</v>
      </c>
      <c r="B49" s="9" t="s">
        <v>2214</v>
      </c>
      <c r="D49" s="8">
        <v>30</v>
      </c>
      <c r="E49" s="8">
        <v>70</v>
      </c>
      <c r="F49" s="8">
        <v>30</v>
      </c>
      <c r="G49" s="8">
        <v>25</v>
      </c>
      <c r="H49" s="8">
        <v>55</v>
      </c>
      <c r="I49" s="8">
        <v>70</v>
      </c>
      <c r="J49" s="47">
        <f t="shared" si="2"/>
        <v>46.666666666666664</v>
      </c>
      <c r="K49" s="47">
        <f t="shared" si="3"/>
        <v>350</v>
      </c>
    </row>
    <row r="50" spans="1:11">
      <c r="A50" s="47">
        <v>48</v>
      </c>
      <c r="B50" s="9" t="s">
        <v>2215</v>
      </c>
      <c r="D50" s="8">
        <v>70</v>
      </c>
      <c r="E50" s="8">
        <v>40</v>
      </c>
      <c r="F50" s="8">
        <v>50</v>
      </c>
      <c r="G50" s="8">
        <v>40</v>
      </c>
      <c r="H50" s="8">
        <v>70</v>
      </c>
      <c r="I50" s="8">
        <v>40</v>
      </c>
      <c r="J50" s="47">
        <f t="shared" si="2"/>
        <v>51.666666666666664</v>
      </c>
      <c r="K50" s="47">
        <f t="shared" si="3"/>
        <v>357.77777777777783</v>
      </c>
    </row>
    <row r="51" spans="1:11">
      <c r="A51" s="47">
        <v>49</v>
      </c>
      <c r="B51" s="9" t="s">
        <v>2216</v>
      </c>
      <c r="D51" s="8">
        <v>60</v>
      </c>
      <c r="E51" s="8">
        <v>60</v>
      </c>
      <c r="F51" s="8">
        <v>60</v>
      </c>
      <c r="G51" s="8">
        <v>50</v>
      </c>
      <c r="H51" s="8">
        <v>85</v>
      </c>
      <c r="I51" s="8">
        <v>60</v>
      </c>
      <c r="J51" s="47">
        <f t="shared" si="2"/>
        <v>62.5</v>
      </c>
      <c r="K51" s="47">
        <f t="shared" si="3"/>
        <v>431.66666666666669</v>
      </c>
    </row>
    <row r="52" spans="1:11">
      <c r="A52" s="47">
        <v>50</v>
      </c>
      <c r="B52" s="9" t="s">
        <v>2217</v>
      </c>
      <c r="D52" s="8">
        <v>100</v>
      </c>
      <c r="E52" s="8">
        <v>90</v>
      </c>
      <c r="F52" s="8">
        <v>85</v>
      </c>
      <c r="G52" s="8">
        <v>90</v>
      </c>
      <c r="H52" s="8">
        <v>90</v>
      </c>
      <c r="I52" s="8">
        <v>90</v>
      </c>
      <c r="J52" s="47">
        <f t="shared" si="2"/>
        <v>90.833333333333329</v>
      </c>
      <c r="K52" s="47">
        <f t="shared" si="3"/>
        <v>641.66666666666674</v>
      </c>
    </row>
    <row r="53" spans="1:11">
      <c r="A53" s="47">
        <v>51</v>
      </c>
      <c r="B53" s="9" t="s">
        <v>2218</v>
      </c>
      <c r="D53" s="8">
        <v>10</v>
      </c>
      <c r="E53" s="8">
        <v>30</v>
      </c>
      <c r="F53" s="8">
        <v>15</v>
      </c>
      <c r="G53" s="8">
        <v>10</v>
      </c>
      <c r="H53" s="8">
        <v>40</v>
      </c>
      <c r="I53" s="8">
        <v>20</v>
      </c>
      <c r="J53" s="47">
        <f t="shared" si="2"/>
        <v>20.833333333333332</v>
      </c>
      <c r="K53" s="47">
        <f t="shared" si="3"/>
        <v>143.88888888888891</v>
      </c>
    </row>
    <row r="54" spans="1:11">
      <c r="A54" s="47">
        <v>52</v>
      </c>
      <c r="B54" s="9" t="s">
        <v>2219</v>
      </c>
      <c r="D54" s="8">
        <v>40</v>
      </c>
      <c r="E54" s="8">
        <v>30</v>
      </c>
      <c r="F54" s="8">
        <v>55</v>
      </c>
      <c r="G54" s="8">
        <v>40</v>
      </c>
      <c r="H54" s="8">
        <v>50</v>
      </c>
      <c r="I54" s="8">
        <v>75</v>
      </c>
      <c r="J54" s="47">
        <f t="shared" si="2"/>
        <v>48.333333333333336</v>
      </c>
      <c r="K54" s="47">
        <f t="shared" si="3"/>
        <v>338.33333333333331</v>
      </c>
    </row>
    <row r="55" spans="1:11">
      <c r="A55" s="47">
        <v>53</v>
      </c>
      <c r="B55" s="9" t="s">
        <v>2220</v>
      </c>
      <c r="D55" s="8">
        <v>25</v>
      </c>
      <c r="E55" s="8">
        <v>40</v>
      </c>
      <c r="F55" s="8">
        <v>45</v>
      </c>
      <c r="G55" s="8">
        <v>50</v>
      </c>
      <c r="H55" s="8">
        <v>60</v>
      </c>
      <c r="I55" s="8">
        <v>75</v>
      </c>
      <c r="J55" s="47">
        <f t="shared" si="2"/>
        <v>49.166666666666664</v>
      </c>
      <c r="K55" s="47">
        <f t="shared" si="3"/>
        <v>338.33333333333331</v>
      </c>
    </row>
    <row r="56" spans="1:11">
      <c r="A56" s="47">
        <v>54</v>
      </c>
      <c r="B56" s="9" t="s">
        <v>2221</v>
      </c>
      <c r="D56" s="8">
        <v>50</v>
      </c>
      <c r="E56" s="8">
        <v>40</v>
      </c>
      <c r="F56" s="8">
        <v>50</v>
      </c>
      <c r="G56" s="8">
        <v>25</v>
      </c>
      <c r="H56" s="8">
        <v>80</v>
      </c>
      <c r="I56" s="8">
        <v>55</v>
      </c>
      <c r="J56" s="47">
        <f t="shared" si="2"/>
        <v>50</v>
      </c>
      <c r="K56" s="47">
        <f t="shared" si="3"/>
        <v>346.11111111111109</v>
      </c>
    </row>
    <row r="57" spans="1:11">
      <c r="A57" s="47">
        <v>55</v>
      </c>
      <c r="B57" s="9" t="s">
        <v>710</v>
      </c>
      <c r="D57" s="8">
        <v>60</v>
      </c>
      <c r="E57" s="8">
        <v>45</v>
      </c>
      <c r="F57" s="8">
        <v>50</v>
      </c>
      <c r="G57" s="8">
        <v>60</v>
      </c>
      <c r="H57" s="8">
        <v>50</v>
      </c>
      <c r="I57" s="8">
        <v>55</v>
      </c>
      <c r="J57" s="47">
        <f t="shared" si="2"/>
        <v>53.333333333333336</v>
      </c>
      <c r="K57" s="47">
        <f t="shared" si="3"/>
        <v>373.33333333333331</v>
      </c>
    </row>
    <row r="58" spans="1:11">
      <c r="A58" s="47">
        <v>56</v>
      </c>
      <c r="B58" s="9" t="s">
        <v>711</v>
      </c>
      <c r="D58" s="8">
        <v>70</v>
      </c>
      <c r="E58" s="8">
        <v>55</v>
      </c>
      <c r="F58" s="8">
        <v>30</v>
      </c>
      <c r="G58" s="8">
        <v>35</v>
      </c>
      <c r="H58" s="8">
        <v>90</v>
      </c>
      <c r="I58" s="8">
        <v>45</v>
      </c>
      <c r="J58" s="47">
        <f t="shared" si="2"/>
        <v>54.166666666666664</v>
      </c>
      <c r="K58" s="47">
        <f t="shared" si="3"/>
        <v>385.00000000000006</v>
      </c>
    </row>
    <row r="59" spans="1:11">
      <c r="A59" s="47">
        <v>57</v>
      </c>
      <c r="B59" s="9" t="s">
        <v>712</v>
      </c>
      <c r="D59" s="8">
        <v>75</v>
      </c>
      <c r="E59" s="8">
        <v>55</v>
      </c>
      <c r="F59" s="8">
        <v>90</v>
      </c>
      <c r="G59" s="8">
        <v>60</v>
      </c>
      <c r="H59" s="8">
        <v>100</v>
      </c>
      <c r="I59" s="8">
        <v>90</v>
      </c>
      <c r="J59" s="47">
        <f t="shared" si="2"/>
        <v>78.333333333333329</v>
      </c>
      <c r="K59" s="47">
        <f t="shared" si="3"/>
        <v>536.66666666666674</v>
      </c>
    </row>
    <row r="60" spans="1:11">
      <c r="A60" s="47">
        <v>58</v>
      </c>
      <c r="B60" s="9" t="s">
        <v>713</v>
      </c>
      <c r="D60" s="8">
        <v>80</v>
      </c>
      <c r="E60" s="8">
        <v>75</v>
      </c>
      <c r="F60" s="8">
        <v>85</v>
      </c>
      <c r="G60" s="8">
        <v>80</v>
      </c>
      <c r="H60" s="8">
        <v>85</v>
      </c>
      <c r="I60" s="8">
        <v>70</v>
      </c>
      <c r="J60" s="47">
        <f t="shared" si="2"/>
        <v>79.166666666666671</v>
      </c>
      <c r="K60" s="47">
        <f t="shared" si="3"/>
        <v>544.44444444444434</v>
      </c>
    </row>
    <row r="61" spans="1:11">
      <c r="A61" s="47">
        <v>59</v>
      </c>
      <c r="B61" s="9" t="s">
        <v>714</v>
      </c>
      <c r="D61" s="8">
        <v>70</v>
      </c>
      <c r="E61" s="8">
        <v>25</v>
      </c>
      <c r="F61" s="8">
        <v>60</v>
      </c>
      <c r="G61" s="8">
        <v>35</v>
      </c>
      <c r="H61" s="8">
        <v>85</v>
      </c>
      <c r="I61" s="8">
        <v>100</v>
      </c>
      <c r="J61" s="47">
        <f t="shared" si="2"/>
        <v>62.5</v>
      </c>
      <c r="K61" s="47">
        <f t="shared" si="3"/>
        <v>443.33333333333331</v>
      </c>
    </row>
    <row r="62" spans="1:11">
      <c r="A62" s="47">
        <v>60</v>
      </c>
      <c r="B62" s="9" t="s">
        <v>715</v>
      </c>
      <c r="D62" s="8">
        <v>45</v>
      </c>
      <c r="E62" s="8">
        <v>45</v>
      </c>
      <c r="F62" s="8">
        <v>50</v>
      </c>
      <c r="G62" s="8">
        <v>25</v>
      </c>
      <c r="H62" s="8">
        <v>40</v>
      </c>
      <c r="I62" s="8">
        <v>50</v>
      </c>
      <c r="J62" s="47">
        <f t="shared" si="2"/>
        <v>42.5</v>
      </c>
      <c r="K62" s="47">
        <f t="shared" si="3"/>
        <v>307.22222222222223</v>
      </c>
    </row>
    <row r="63" spans="1:11">
      <c r="A63" s="47">
        <v>61</v>
      </c>
      <c r="B63" s="9" t="s">
        <v>716</v>
      </c>
      <c r="D63" s="8">
        <v>70</v>
      </c>
      <c r="E63" s="8">
        <v>30</v>
      </c>
      <c r="F63" s="8">
        <v>30</v>
      </c>
      <c r="G63" s="8">
        <v>40</v>
      </c>
      <c r="H63" s="8">
        <v>70</v>
      </c>
      <c r="I63" s="8">
        <v>35</v>
      </c>
      <c r="J63" s="47">
        <f t="shared" si="2"/>
        <v>45.833333333333336</v>
      </c>
      <c r="K63" s="47">
        <f t="shared" si="3"/>
        <v>318.88888888888886</v>
      </c>
    </row>
    <row r="64" spans="1:11">
      <c r="A64" s="47">
        <v>62</v>
      </c>
      <c r="B64" s="9" t="s">
        <v>717</v>
      </c>
      <c r="D64" s="8">
        <v>20</v>
      </c>
      <c r="E64" s="8">
        <v>25</v>
      </c>
      <c r="F64" s="8">
        <v>50</v>
      </c>
      <c r="G64" s="8">
        <v>25</v>
      </c>
      <c r="H64" s="8">
        <v>40</v>
      </c>
      <c r="I64" s="8">
        <v>20</v>
      </c>
      <c r="J64" s="47">
        <f t="shared" si="2"/>
        <v>30</v>
      </c>
      <c r="K64" s="47">
        <f t="shared" si="3"/>
        <v>190.55555555555554</v>
      </c>
    </row>
    <row r="65" spans="1:11">
      <c r="A65" s="47">
        <v>63</v>
      </c>
      <c r="B65" s="9" t="s">
        <v>718</v>
      </c>
      <c r="D65" s="8">
        <v>95</v>
      </c>
      <c r="E65" s="8">
        <v>75</v>
      </c>
      <c r="F65" s="8">
        <v>100</v>
      </c>
      <c r="G65" s="8">
        <v>100</v>
      </c>
      <c r="H65" s="8">
        <v>100</v>
      </c>
      <c r="I65" s="8">
        <v>95</v>
      </c>
      <c r="J65" s="47">
        <f t="shared" si="2"/>
        <v>94.166666666666671</v>
      </c>
      <c r="K65" s="47">
        <f t="shared" si="3"/>
        <v>645.55555555555554</v>
      </c>
    </row>
    <row r="66" spans="1:11">
      <c r="A66" s="47">
        <v>64</v>
      </c>
      <c r="B66" s="9" t="s">
        <v>719</v>
      </c>
      <c r="D66" s="8">
        <v>70</v>
      </c>
      <c r="E66" s="8">
        <v>70</v>
      </c>
      <c r="F66" s="8">
        <v>95</v>
      </c>
      <c r="G66" s="8">
        <v>60</v>
      </c>
      <c r="H66" s="8">
        <v>90</v>
      </c>
      <c r="I66" s="8">
        <v>95</v>
      </c>
      <c r="J66" s="47">
        <f t="shared" si="2"/>
        <v>80</v>
      </c>
      <c r="K66" s="47">
        <f t="shared" si="3"/>
        <v>556.11111111111109</v>
      </c>
    </row>
    <row r="67" spans="1:11">
      <c r="A67" s="47">
        <v>65</v>
      </c>
      <c r="B67" s="9" t="s">
        <v>720</v>
      </c>
      <c r="D67" s="8">
        <v>70</v>
      </c>
      <c r="E67" s="8">
        <v>45</v>
      </c>
      <c r="F67" s="8">
        <v>75</v>
      </c>
      <c r="G67" s="8">
        <v>70</v>
      </c>
      <c r="H67" s="8">
        <v>80</v>
      </c>
      <c r="I67" s="8">
        <v>45</v>
      </c>
      <c r="J67" s="47">
        <f t="shared" si="2"/>
        <v>64.166666666666671</v>
      </c>
      <c r="K67" s="47">
        <f t="shared" si="3"/>
        <v>423.88888888888891</v>
      </c>
    </row>
    <row r="68" spans="1:11">
      <c r="A68" s="47">
        <v>66</v>
      </c>
      <c r="B68" s="9" t="s">
        <v>721</v>
      </c>
      <c r="D68" s="8">
        <v>90</v>
      </c>
      <c r="E68" s="8">
        <v>40</v>
      </c>
      <c r="F68" s="8">
        <v>80</v>
      </c>
      <c r="G68" s="8">
        <v>60</v>
      </c>
      <c r="H68" s="8">
        <v>100</v>
      </c>
      <c r="I68" s="8">
        <v>95</v>
      </c>
      <c r="J68" s="47">
        <f t="shared" ref="J68:J83" si="4">SUM(D68:I68)/6</f>
        <v>77.5</v>
      </c>
      <c r="K68" s="47">
        <f t="shared" ref="K68:K83" si="5">SUM((( (D68*4+E68*4+F68*2+G68*2+H68*2+I68*4)/18)/100)*700)</f>
        <v>536.66666666666674</v>
      </c>
    </row>
    <row r="69" spans="1:11">
      <c r="A69" s="47">
        <v>67</v>
      </c>
      <c r="B69" s="9" t="s">
        <v>722</v>
      </c>
      <c r="D69" s="8">
        <v>45</v>
      </c>
      <c r="E69" s="8">
        <v>55</v>
      </c>
      <c r="F69" s="8">
        <v>30</v>
      </c>
      <c r="G69" s="8">
        <v>45</v>
      </c>
      <c r="H69" s="8">
        <v>60</v>
      </c>
      <c r="I69" s="8">
        <v>50</v>
      </c>
      <c r="J69" s="47">
        <f t="shared" si="4"/>
        <v>47.5</v>
      </c>
      <c r="K69" s="47">
        <f t="shared" si="5"/>
        <v>338.33333333333331</v>
      </c>
    </row>
    <row r="70" spans="1:11">
      <c r="A70" s="47">
        <v>68</v>
      </c>
      <c r="B70" s="9" t="s">
        <v>225</v>
      </c>
      <c r="D70" s="8">
        <v>40</v>
      </c>
      <c r="E70" s="8">
        <v>40</v>
      </c>
      <c r="F70" s="8">
        <v>50</v>
      </c>
      <c r="G70" s="8">
        <v>50</v>
      </c>
      <c r="H70" s="8">
        <v>55</v>
      </c>
      <c r="I70" s="8">
        <v>55</v>
      </c>
      <c r="J70" s="47">
        <f t="shared" si="4"/>
        <v>48.333333333333336</v>
      </c>
      <c r="K70" s="47">
        <f t="shared" si="5"/>
        <v>330.55555555555554</v>
      </c>
    </row>
    <row r="71" spans="1:11">
      <c r="A71" s="47">
        <v>69</v>
      </c>
      <c r="B71" s="9" t="s">
        <v>723</v>
      </c>
      <c r="D71" s="8">
        <v>85</v>
      </c>
      <c r="E71" s="8">
        <v>55</v>
      </c>
      <c r="F71" s="8">
        <v>65</v>
      </c>
      <c r="G71" s="8">
        <v>30</v>
      </c>
      <c r="H71" s="8">
        <v>65</v>
      </c>
      <c r="I71" s="8">
        <v>35</v>
      </c>
      <c r="J71" s="47">
        <f t="shared" si="4"/>
        <v>55.833333333333336</v>
      </c>
      <c r="K71" s="47">
        <f t="shared" si="5"/>
        <v>396.66666666666663</v>
      </c>
    </row>
    <row r="72" spans="1:11">
      <c r="A72" s="47">
        <v>70</v>
      </c>
      <c r="B72" s="9" t="s">
        <v>724</v>
      </c>
      <c r="D72" s="8">
        <v>65</v>
      </c>
      <c r="E72" s="8">
        <v>65</v>
      </c>
      <c r="F72" s="8">
        <v>75</v>
      </c>
      <c r="G72" s="8">
        <v>45</v>
      </c>
      <c r="H72" s="8">
        <v>85</v>
      </c>
      <c r="I72" s="8">
        <v>25</v>
      </c>
      <c r="J72" s="47">
        <f t="shared" si="4"/>
        <v>60</v>
      </c>
      <c r="K72" s="47">
        <f t="shared" si="5"/>
        <v>400.55555555555554</v>
      </c>
    </row>
    <row r="73" spans="1:11">
      <c r="A73" s="47">
        <v>71</v>
      </c>
      <c r="B73" s="9" t="s">
        <v>725</v>
      </c>
      <c r="D73" s="8">
        <v>40</v>
      </c>
      <c r="E73" s="8">
        <v>30</v>
      </c>
      <c r="F73" s="8">
        <v>20</v>
      </c>
      <c r="G73" s="8">
        <v>35</v>
      </c>
      <c r="H73" s="8">
        <v>30</v>
      </c>
      <c r="I73" s="8">
        <v>45</v>
      </c>
      <c r="J73" s="47">
        <f t="shared" si="4"/>
        <v>33.333333333333336</v>
      </c>
      <c r="K73" s="47">
        <f t="shared" si="5"/>
        <v>244.99999999999997</v>
      </c>
    </row>
    <row r="74" spans="1:11">
      <c r="A74" s="47">
        <v>72</v>
      </c>
      <c r="B74" s="9" t="s">
        <v>726</v>
      </c>
      <c r="D74" s="8">
        <v>50</v>
      </c>
      <c r="E74" s="8">
        <v>50</v>
      </c>
      <c r="F74" s="8">
        <v>50</v>
      </c>
      <c r="G74" s="8">
        <v>45</v>
      </c>
      <c r="H74" s="8">
        <v>40</v>
      </c>
      <c r="I74" s="8">
        <v>45</v>
      </c>
      <c r="J74" s="47">
        <f t="shared" si="4"/>
        <v>46.666666666666664</v>
      </c>
      <c r="K74" s="47">
        <f t="shared" si="5"/>
        <v>330.55555555555554</v>
      </c>
    </row>
    <row r="75" spans="1:11">
      <c r="A75" s="47">
        <v>73</v>
      </c>
      <c r="B75" s="9" t="s">
        <v>727</v>
      </c>
      <c r="D75" s="8">
        <v>95</v>
      </c>
      <c r="E75" s="8">
        <v>45</v>
      </c>
      <c r="F75" s="8">
        <v>80</v>
      </c>
      <c r="G75" s="8">
        <v>75</v>
      </c>
      <c r="H75" s="8">
        <v>95</v>
      </c>
      <c r="I75" s="8">
        <v>95</v>
      </c>
      <c r="J75" s="47">
        <f t="shared" si="4"/>
        <v>80.833333333333329</v>
      </c>
      <c r="K75" s="47">
        <f t="shared" si="5"/>
        <v>560</v>
      </c>
    </row>
    <row r="76" spans="1:11">
      <c r="A76" s="47">
        <v>74</v>
      </c>
      <c r="B76" s="9" t="s">
        <v>728</v>
      </c>
      <c r="D76" s="8">
        <v>50</v>
      </c>
      <c r="E76" s="8">
        <v>30</v>
      </c>
      <c r="F76" s="8">
        <v>55</v>
      </c>
      <c r="G76" s="8">
        <v>50</v>
      </c>
      <c r="H76" s="8">
        <v>65</v>
      </c>
      <c r="I76" s="8">
        <v>70</v>
      </c>
      <c r="J76" s="47">
        <f t="shared" si="4"/>
        <v>53.333333333333336</v>
      </c>
      <c r="K76" s="47">
        <f t="shared" si="5"/>
        <v>365.5555555555556</v>
      </c>
    </row>
    <row r="77" spans="1:11">
      <c r="A77" s="47">
        <v>75</v>
      </c>
      <c r="B77" s="9" t="s">
        <v>729</v>
      </c>
      <c r="D77" s="8">
        <v>60</v>
      </c>
      <c r="E77" s="8">
        <v>40</v>
      </c>
      <c r="F77" s="8">
        <v>60</v>
      </c>
      <c r="G77" s="8">
        <v>45</v>
      </c>
      <c r="H77" s="8">
        <v>75</v>
      </c>
      <c r="I77" s="8">
        <v>50</v>
      </c>
      <c r="J77" s="47">
        <f t="shared" si="4"/>
        <v>55</v>
      </c>
      <c r="K77" s="47">
        <f t="shared" si="5"/>
        <v>373.33333333333331</v>
      </c>
    </row>
    <row r="78" spans="1:11">
      <c r="A78" s="47">
        <v>76</v>
      </c>
      <c r="B78" s="9" t="s">
        <v>730</v>
      </c>
      <c r="D78" s="8">
        <v>45</v>
      </c>
      <c r="E78" s="8">
        <v>35</v>
      </c>
      <c r="F78" s="8">
        <v>35</v>
      </c>
      <c r="G78" s="8">
        <v>65</v>
      </c>
      <c r="H78" s="8">
        <v>40</v>
      </c>
      <c r="I78" s="8">
        <v>30</v>
      </c>
      <c r="J78" s="47">
        <f t="shared" si="4"/>
        <v>41.666666666666664</v>
      </c>
      <c r="K78" s="47">
        <f t="shared" si="5"/>
        <v>280</v>
      </c>
    </row>
    <row r="79" spans="1:11">
      <c r="A79" s="47">
        <v>77</v>
      </c>
      <c r="B79" s="9" t="s">
        <v>731</v>
      </c>
      <c r="D79" s="8">
        <v>55</v>
      </c>
      <c r="E79" s="8">
        <v>40</v>
      </c>
      <c r="F79" s="8">
        <v>40</v>
      </c>
      <c r="G79" s="8">
        <v>45</v>
      </c>
      <c r="H79" s="8">
        <v>60</v>
      </c>
      <c r="I79" s="8">
        <v>35</v>
      </c>
      <c r="J79" s="47">
        <f t="shared" si="4"/>
        <v>45.833333333333336</v>
      </c>
      <c r="K79" s="47">
        <f t="shared" si="5"/>
        <v>315</v>
      </c>
    </row>
    <row r="80" spans="1:11">
      <c r="A80" s="47">
        <v>78</v>
      </c>
      <c r="B80" s="9" t="s">
        <v>732</v>
      </c>
      <c r="D80" s="8">
        <v>90</v>
      </c>
      <c r="E80" s="8">
        <v>85</v>
      </c>
      <c r="F80" s="8">
        <v>80</v>
      </c>
      <c r="G80" s="8">
        <v>90</v>
      </c>
      <c r="H80" s="8">
        <v>95</v>
      </c>
      <c r="I80" s="8">
        <v>95</v>
      </c>
      <c r="J80" s="47">
        <f t="shared" si="4"/>
        <v>89.166666666666671</v>
      </c>
      <c r="K80" s="47">
        <f t="shared" si="5"/>
        <v>626.11111111111109</v>
      </c>
    </row>
    <row r="81" spans="1:11">
      <c r="A81" s="47">
        <v>79</v>
      </c>
      <c r="B81" s="9" t="s">
        <v>733</v>
      </c>
      <c r="D81" s="8">
        <v>85</v>
      </c>
      <c r="E81" s="8">
        <v>75</v>
      </c>
      <c r="F81" s="8">
        <v>15</v>
      </c>
      <c r="G81" s="8">
        <v>50</v>
      </c>
      <c r="H81" s="8">
        <v>85</v>
      </c>
      <c r="I81" s="8">
        <v>50</v>
      </c>
      <c r="J81" s="47">
        <f t="shared" si="4"/>
        <v>60</v>
      </c>
      <c r="K81" s="47">
        <f t="shared" si="5"/>
        <v>443.33333333333331</v>
      </c>
    </row>
    <row r="82" spans="1:11">
      <c r="A82" s="47">
        <v>80</v>
      </c>
      <c r="B82" s="9" t="s">
        <v>734</v>
      </c>
      <c r="D82" s="8">
        <v>55</v>
      </c>
      <c r="E82" s="8">
        <v>40</v>
      </c>
      <c r="F82" s="8">
        <v>65</v>
      </c>
      <c r="G82" s="8">
        <v>60</v>
      </c>
      <c r="H82" s="8">
        <v>85</v>
      </c>
      <c r="I82" s="8">
        <v>50</v>
      </c>
      <c r="J82" s="47">
        <f t="shared" si="4"/>
        <v>59.166666666666664</v>
      </c>
      <c r="K82" s="47">
        <f t="shared" si="5"/>
        <v>388.88888888888891</v>
      </c>
    </row>
    <row r="83" spans="1:11">
      <c r="A83" s="47">
        <v>81</v>
      </c>
      <c r="B83" s="9" t="s">
        <v>735</v>
      </c>
      <c r="D83" s="8">
        <v>45</v>
      </c>
      <c r="E83" s="8">
        <v>40</v>
      </c>
      <c r="F83" s="8">
        <v>55</v>
      </c>
      <c r="G83" s="8">
        <v>25</v>
      </c>
      <c r="H83" s="8">
        <v>70</v>
      </c>
      <c r="I83" s="8">
        <v>30</v>
      </c>
      <c r="J83" s="47">
        <f t="shared" si="4"/>
        <v>44.166666666666664</v>
      </c>
      <c r="K83" s="47">
        <f t="shared" si="5"/>
        <v>295.55555555555554</v>
      </c>
    </row>
    <row r="84" spans="1:11">
      <c r="D84">
        <f>SUM(D3:D83)/81</f>
        <v>62.839506172839506</v>
      </c>
      <c r="E84" s="47">
        <f t="shared" ref="E84:K84" si="6">SUM(E3:E83)/81</f>
        <v>50.308641975308639</v>
      </c>
      <c r="F84" s="47">
        <f t="shared" si="6"/>
        <v>60.987654320987652</v>
      </c>
      <c r="G84" s="47">
        <f t="shared" si="6"/>
        <v>50.617283950617285</v>
      </c>
      <c r="H84" s="47">
        <f t="shared" si="6"/>
        <v>71.172839506172835</v>
      </c>
      <c r="I84" s="47">
        <f t="shared" si="6"/>
        <v>59.012345679012348</v>
      </c>
      <c r="J84" s="47">
        <f t="shared" si="6"/>
        <v>59.156378600823039</v>
      </c>
      <c r="K84" s="47">
        <f t="shared" si="6"/>
        <v>409.96570644718781</v>
      </c>
    </row>
    <row r="85" spans="1:11">
      <c r="J85">
        <f t="shared" ref="J85" si="7">SUM(D85:I85)/6</f>
        <v>0</v>
      </c>
      <c r="K85">
        <f t="shared" ref="K85" si="8">SUM((( (D85*4+E85*4+F85*2+G85*2+H85*2+I85*4)/18)/100)*700)</f>
        <v>0</v>
      </c>
    </row>
  </sheetData>
  <autoFilter ref="A2:K85"/>
  <sortState ref="A3:K104">
    <sortCondition descending="1" ref="K2"/>
  </sortState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5"/>
  <sheetViews>
    <sheetView topLeftCell="A4"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7.285156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736</v>
      </c>
      <c r="D3" s="8">
        <v>90</v>
      </c>
      <c r="E3" s="8">
        <v>50</v>
      </c>
      <c r="F3" s="8">
        <v>95</v>
      </c>
      <c r="G3" s="8">
        <v>30</v>
      </c>
      <c r="H3" s="8">
        <v>95</v>
      </c>
      <c r="I3" s="8">
        <v>95</v>
      </c>
      <c r="J3">
        <f t="shared" ref="J3:J34" si="0">SUM(D3:I3)/6</f>
        <v>75.833333333333329</v>
      </c>
      <c r="K3">
        <f t="shared" ref="K3:K34" si="1">SUM((( (D3*4+E3*4+F3*2+G3*2+H3*2+I3*4)/18)/100)*700)</f>
        <v>536.66666666666674</v>
      </c>
    </row>
    <row r="4" spans="1:11">
      <c r="A4">
        <v>2</v>
      </c>
      <c r="B4" s="9" t="s">
        <v>737</v>
      </c>
      <c r="D4" s="8">
        <v>45</v>
      </c>
      <c r="E4" s="8">
        <v>25</v>
      </c>
      <c r="F4" s="8">
        <v>65</v>
      </c>
      <c r="G4" s="8">
        <v>30</v>
      </c>
      <c r="H4" s="8">
        <v>75</v>
      </c>
      <c r="I4" s="8">
        <v>60</v>
      </c>
      <c r="J4" s="47">
        <f t="shared" ref="J4:J26" si="2">SUM(D4:I4)/6</f>
        <v>50</v>
      </c>
      <c r="K4" s="47">
        <f t="shared" ref="K4:K26" si="3">SUM((( (D4*4+E4*4+F4*2+G4*2+H4*2+I4*4)/18)/100)*700)</f>
        <v>334.44444444444446</v>
      </c>
    </row>
    <row r="5" spans="1:11">
      <c r="A5" s="47">
        <v>3</v>
      </c>
      <c r="B5" s="9" t="s">
        <v>738</v>
      </c>
      <c r="D5" s="8">
        <v>50</v>
      </c>
      <c r="E5" s="8">
        <v>50</v>
      </c>
      <c r="F5" s="8">
        <v>85</v>
      </c>
      <c r="G5" s="8">
        <v>30</v>
      </c>
      <c r="H5" s="8">
        <v>80</v>
      </c>
      <c r="I5" s="8">
        <v>50</v>
      </c>
      <c r="J5" s="47">
        <f t="shared" si="2"/>
        <v>57.5</v>
      </c>
      <c r="K5" s="47">
        <f t="shared" si="3"/>
        <v>385.00000000000006</v>
      </c>
    </row>
    <row r="6" spans="1:11">
      <c r="A6" s="47">
        <v>4</v>
      </c>
      <c r="B6" s="9" t="s">
        <v>739</v>
      </c>
      <c r="D6" s="8">
        <v>90</v>
      </c>
      <c r="E6" s="8">
        <v>90</v>
      </c>
      <c r="F6" s="8">
        <v>80</v>
      </c>
      <c r="G6" s="8">
        <v>50</v>
      </c>
      <c r="H6" s="8">
        <v>90</v>
      </c>
      <c r="I6" s="8">
        <v>90</v>
      </c>
      <c r="J6" s="47">
        <f t="shared" si="2"/>
        <v>81.666666666666671</v>
      </c>
      <c r="K6" s="47">
        <f t="shared" si="3"/>
        <v>591.11111111111109</v>
      </c>
    </row>
    <row r="7" spans="1:11">
      <c r="A7" s="47">
        <v>5</v>
      </c>
      <c r="B7" s="9" t="s">
        <v>740</v>
      </c>
      <c r="D7" s="8">
        <v>85</v>
      </c>
      <c r="E7" s="8">
        <v>70</v>
      </c>
      <c r="F7" s="8">
        <v>95</v>
      </c>
      <c r="G7" s="8">
        <v>50</v>
      </c>
      <c r="H7" s="8">
        <v>90</v>
      </c>
      <c r="I7" s="8">
        <v>100</v>
      </c>
      <c r="J7" s="47">
        <f t="shared" si="2"/>
        <v>81.666666666666671</v>
      </c>
      <c r="K7" s="47">
        <f t="shared" si="3"/>
        <v>579.44444444444446</v>
      </c>
    </row>
    <row r="8" spans="1:11">
      <c r="A8" s="47">
        <v>6</v>
      </c>
      <c r="B8" s="9" t="s">
        <v>741</v>
      </c>
      <c r="D8" s="8">
        <v>75</v>
      </c>
      <c r="E8" s="8">
        <v>95</v>
      </c>
      <c r="F8" s="8">
        <v>85</v>
      </c>
      <c r="G8" s="8">
        <v>30</v>
      </c>
      <c r="H8" s="8">
        <v>95</v>
      </c>
      <c r="I8" s="8">
        <v>90</v>
      </c>
      <c r="J8" s="47">
        <f t="shared" si="2"/>
        <v>78.333333333333329</v>
      </c>
      <c r="K8" s="47">
        <f t="shared" si="3"/>
        <v>567.77777777777783</v>
      </c>
    </row>
    <row r="9" spans="1:11">
      <c r="A9" s="47">
        <v>7</v>
      </c>
      <c r="B9" s="9" t="s">
        <v>742</v>
      </c>
      <c r="D9" s="8">
        <v>65</v>
      </c>
      <c r="E9" s="8">
        <v>45</v>
      </c>
      <c r="F9" s="8">
        <v>70</v>
      </c>
      <c r="G9" s="8">
        <v>25</v>
      </c>
      <c r="H9" s="8">
        <v>90</v>
      </c>
      <c r="I9" s="8">
        <v>85</v>
      </c>
      <c r="J9" s="47">
        <f t="shared" si="2"/>
        <v>63.333333333333336</v>
      </c>
      <c r="K9" s="47">
        <f t="shared" si="3"/>
        <v>447.22222222222217</v>
      </c>
    </row>
    <row r="10" spans="1:11">
      <c r="A10" s="47">
        <v>8</v>
      </c>
      <c r="B10" s="9" t="s">
        <v>743</v>
      </c>
      <c r="D10" s="8">
        <v>30</v>
      </c>
      <c r="E10" s="8">
        <v>15</v>
      </c>
      <c r="F10" s="8">
        <v>40</v>
      </c>
      <c r="G10" s="8">
        <v>25</v>
      </c>
      <c r="H10" s="8">
        <v>40</v>
      </c>
      <c r="I10" s="8">
        <v>55</v>
      </c>
      <c r="J10" s="47">
        <f t="shared" si="2"/>
        <v>34.166666666666664</v>
      </c>
      <c r="K10" s="47">
        <f t="shared" si="3"/>
        <v>237.2222222222222</v>
      </c>
    </row>
    <row r="11" spans="1:11">
      <c r="A11" s="47">
        <v>9</v>
      </c>
      <c r="B11" s="9" t="s">
        <v>744</v>
      </c>
      <c r="D11" s="8">
        <v>80</v>
      </c>
      <c r="E11" s="8">
        <v>70</v>
      </c>
      <c r="F11" s="8">
        <v>80</v>
      </c>
      <c r="G11" s="8">
        <v>25</v>
      </c>
      <c r="H11" s="8">
        <v>95</v>
      </c>
      <c r="I11" s="8">
        <v>95</v>
      </c>
      <c r="J11" s="47">
        <f t="shared" si="2"/>
        <v>74.166666666666671</v>
      </c>
      <c r="K11" s="47">
        <f t="shared" si="3"/>
        <v>536.66666666666674</v>
      </c>
    </row>
    <row r="12" spans="1:11">
      <c r="A12" s="47">
        <v>10</v>
      </c>
      <c r="B12" s="9" t="s">
        <v>745</v>
      </c>
      <c r="D12" s="8">
        <v>20</v>
      </c>
      <c r="E12" s="8">
        <v>30</v>
      </c>
      <c r="F12" s="8">
        <v>75</v>
      </c>
      <c r="G12" s="8">
        <v>15</v>
      </c>
      <c r="H12" s="8">
        <v>35</v>
      </c>
      <c r="I12" s="8">
        <v>35</v>
      </c>
      <c r="J12" s="47">
        <f t="shared" si="2"/>
        <v>35</v>
      </c>
      <c r="K12" s="47">
        <f t="shared" si="3"/>
        <v>229.44444444444446</v>
      </c>
    </row>
    <row r="13" spans="1:11">
      <c r="A13" s="47">
        <v>11</v>
      </c>
      <c r="B13" s="9" t="s">
        <v>746</v>
      </c>
      <c r="D13" s="8">
        <v>95</v>
      </c>
      <c r="E13" s="8">
        <v>75</v>
      </c>
      <c r="F13" s="8">
        <v>90</v>
      </c>
      <c r="G13" s="8">
        <v>40</v>
      </c>
      <c r="H13" s="8">
        <v>95</v>
      </c>
      <c r="I13" s="8">
        <v>90</v>
      </c>
      <c r="J13" s="47">
        <f t="shared" si="2"/>
        <v>80.833333333333329</v>
      </c>
      <c r="K13" s="47">
        <f t="shared" si="3"/>
        <v>579.44444444444446</v>
      </c>
    </row>
    <row r="14" spans="1:11">
      <c r="A14" s="47">
        <v>12</v>
      </c>
      <c r="B14" s="9" t="s">
        <v>747</v>
      </c>
      <c r="D14" s="8">
        <v>95</v>
      </c>
      <c r="E14" s="8">
        <v>75</v>
      </c>
      <c r="F14" s="8">
        <v>75</v>
      </c>
      <c r="G14" s="8">
        <v>30</v>
      </c>
      <c r="H14" s="8">
        <v>80</v>
      </c>
      <c r="I14" s="8">
        <v>90</v>
      </c>
      <c r="J14" s="47">
        <f t="shared" si="2"/>
        <v>74.166666666666671</v>
      </c>
      <c r="K14" s="47">
        <f t="shared" si="3"/>
        <v>548.33333333333337</v>
      </c>
    </row>
    <row r="15" spans="1:11">
      <c r="A15" s="47">
        <v>13</v>
      </c>
      <c r="B15" s="9" t="s">
        <v>748</v>
      </c>
      <c r="D15" s="8">
        <v>75</v>
      </c>
      <c r="E15" s="8">
        <v>75</v>
      </c>
      <c r="F15" s="8">
        <v>90</v>
      </c>
      <c r="G15" s="8">
        <v>25</v>
      </c>
      <c r="H15" s="8">
        <v>85</v>
      </c>
      <c r="I15" s="8">
        <v>85</v>
      </c>
      <c r="J15" s="47">
        <f t="shared" si="2"/>
        <v>72.5</v>
      </c>
      <c r="K15" s="47">
        <f t="shared" si="3"/>
        <v>521.11111111111109</v>
      </c>
    </row>
    <row r="16" spans="1:11">
      <c r="A16" s="47">
        <v>14</v>
      </c>
      <c r="B16" s="9" t="s">
        <v>749</v>
      </c>
      <c r="D16" s="8">
        <v>25</v>
      </c>
      <c r="E16" s="8">
        <v>40</v>
      </c>
      <c r="F16" s="8">
        <v>60</v>
      </c>
      <c r="G16" s="8">
        <v>10</v>
      </c>
      <c r="H16" s="8">
        <v>65</v>
      </c>
      <c r="I16" s="8">
        <v>70</v>
      </c>
      <c r="J16" s="47">
        <f t="shared" si="2"/>
        <v>45</v>
      </c>
      <c r="K16" s="47">
        <f t="shared" si="3"/>
        <v>315</v>
      </c>
    </row>
    <row r="17" spans="1:11">
      <c r="A17" s="47">
        <v>15</v>
      </c>
      <c r="B17" s="9" t="s">
        <v>750</v>
      </c>
      <c r="D17" s="8">
        <v>45</v>
      </c>
      <c r="E17" s="8">
        <v>25</v>
      </c>
      <c r="F17" s="8">
        <v>50</v>
      </c>
      <c r="G17" s="8">
        <v>25</v>
      </c>
      <c r="H17" s="8">
        <v>65</v>
      </c>
      <c r="I17" s="8">
        <v>90</v>
      </c>
      <c r="J17" s="47">
        <f t="shared" si="2"/>
        <v>50</v>
      </c>
      <c r="K17" s="47">
        <f t="shared" si="3"/>
        <v>357.77777777777783</v>
      </c>
    </row>
    <row r="18" spans="1:11">
      <c r="A18" s="47">
        <v>16</v>
      </c>
      <c r="B18" s="9" t="s">
        <v>751</v>
      </c>
      <c r="D18" s="8">
        <v>80</v>
      </c>
      <c r="E18" s="8">
        <v>40</v>
      </c>
      <c r="F18" s="8">
        <v>60</v>
      </c>
      <c r="G18" s="8">
        <v>35</v>
      </c>
      <c r="H18" s="8">
        <v>85</v>
      </c>
      <c r="I18" s="8">
        <v>75</v>
      </c>
      <c r="J18" s="47">
        <f t="shared" si="2"/>
        <v>62.5</v>
      </c>
      <c r="K18" s="47">
        <f t="shared" si="3"/>
        <v>443.33333333333331</v>
      </c>
    </row>
    <row r="19" spans="1:11">
      <c r="A19" s="47">
        <v>17</v>
      </c>
      <c r="B19" s="9" t="s">
        <v>752</v>
      </c>
      <c r="D19" s="8">
        <v>45</v>
      </c>
      <c r="E19" s="8">
        <v>40</v>
      </c>
      <c r="F19" s="8">
        <v>45</v>
      </c>
      <c r="G19" s="8">
        <v>35</v>
      </c>
      <c r="H19" s="8">
        <v>70</v>
      </c>
      <c r="I19" s="8">
        <v>60</v>
      </c>
      <c r="J19" s="47">
        <f t="shared" si="2"/>
        <v>49.166666666666664</v>
      </c>
      <c r="K19" s="47">
        <f t="shared" si="3"/>
        <v>342.22222222222223</v>
      </c>
    </row>
    <row r="20" spans="1:11">
      <c r="A20" s="47">
        <v>18</v>
      </c>
      <c r="B20" s="9" t="s">
        <v>753</v>
      </c>
      <c r="D20" s="8">
        <v>85</v>
      </c>
      <c r="E20" s="8">
        <v>35</v>
      </c>
      <c r="F20" s="8">
        <v>80</v>
      </c>
      <c r="G20" s="8">
        <v>45</v>
      </c>
      <c r="H20" s="8">
        <v>95</v>
      </c>
      <c r="I20" s="8">
        <v>75</v>
      </c>
      <c r="J20" s="47">
        <f t="shared" si="2"/>
        <v>69.166666666666671</v>
      </c>
      <c r="K20" s="47">
        <f t="shared" si="3"/>
        <v>474.4444444444444</v>
      </c>
    </row>
    <row r="21" spans="1:11">
      <c r="A21" s="47">
        <v>19</v>
      </c>
      <c r="B21" s="9" t="s">
        <v>754</v>
      </c>
      <c r="D21" s="8">
        <v>40</v>
      </c>
      <c r="E21" s="8">
        <v>40</v>
      </c>
      <c r="F21" s="8">
        <v>50</v>
      </c>
      <c r="G21" s="8">
        <v>35</v>
      </c>
      <c r="H21" s="8">
        <v>60</v>
      </c>
      <c r="I21" s="8">
        <v>80</v>
      </c>
      <c r="J21" s="47">
        <f t="shared" si="2"/>
        <v>50.833333333333336</v>
      </c>
      <c r="K21" s="47">
        <f t="shared" si="3"/>
        <v>361.66666666666663</v>
      </c>
    </row>
    <row r="22" spans="1:11">
      <c r="A22" s="47">
        <v>20</v>
      </c>
      <c r="B22" s="9" t="s">
        <v>755</v>
      </c>
      <c r="D22" s="8">
        <v>95</v>
      </c>
      <c r="E22" s="8">
        <v>30</v>
      </c>
      <c r="F22" s="8">
        <v>65</v>
      </c>
      <c r="G22" s="8">
        <v>45</v>
      </c>
      <c r="H22" s="8">
        <v>95</v>
      </c>
      <c r="I22" s="8">
        <v>70</v>
      </c>
      <c r="J22" s="47">
        <f t="shared" si="2"/>
        <v>66.666666666666671</v>
      </c>
      <c r="K22" s="47">
        <f t="shared" si="3"/>
        <v>462.77777777777777</v>
      </c>
    </row>
    <row r="23" spans="1:11">
      <c r="A23" s="47">
        <v>21</v>
      </c>
      <c r="B23" s="9" t="s">
        <v>756</v>
      </c>
      <c r="D23" s="8">
        <v>25</v>
      </c>
      <c r="E23" s="8">
        <v>15</v>
      </c>
      <c r="F23" s="8">
        <v>30</v>
      </c>
      <c r="G23" s="8">
        <v>20</v>
      </c>
      <c r="H23" s="8">
        <v>30</v>
      </c>
      <c r="I23" s="8">
        <v>20</v>
      </c>
      <c r="J23" s="47">
        <f t="shared" si="2"/>
        <v>23.333333333333332</v>
      </c>
      <c r="K23" s="47">
        <f t="shared" si="3"/>
        <v>155.55555555555554</v>
      </c>
    </row>
    <row r="24" spans="1:11">
      <c r="A24" s="47">
        <v>22</v>
      </c>
      <c r="B24" s="9" t="s">
        <v>757</v>
      </c>
      <c r="D24" s="8">
        <v>20</v>
      </c>
      <c r="E24" s="8">
        <v>35</v>
      </c>
      <c r="F24" s="8">
        <v>50</v>
      </c>
      <c r="G24" s="8">
        <v>25</v>
      </c>
      <c r="H24" s="8">
        <v>45</v>
      </c>
      <c r="I24" s="8">
        <v>35</v>
      </c>
      <c r="J24" s="47">
        <f t="shared" si="2"/>
        <v>35</v>
      </c>
      <c r="K24" s="47">
        <f t="shared" si="3"/>
        <v>233.33333333333337</v>
      </c>
    </row>
    <row r="25" spans="1:11">
      <c r="A25" s="47">
        <v>23</v>
      </c>
      <c r="B25" s="9" t="s">
        <v>758</v>
      </c>
      <c r="D25" s="8">
        <v>35</v>
      </c>
      <c r="E25" s="8">
        <v>35</v>
      </c>
      <c r="F25" s="8">
        <v>15</v>
      </c>
      <c r="G25" s="11"/>
      <c r="H25" s="8">
        <v>15</v>
      </c>
      <c r="I25" s="8">
        <v>5</v>
      </c>
      <c r="J25" s="47">
        <f t="shared" si="2"/>
        <v>17.5</v>
      </c>
      <c r="K25" s="47">
        <f t="shared" si="3"/>
        <v>140</v>
      </c>
    </row>
    <row r="26" spans="1:11">
      <c r="A26" s="47">
        <v>24</v>
      </c>
      <c r="B26" s="9" t="s">
        <v>759</v>
      </c>
      <c r="D26" s="8">
        <v>85</v>
      </c>
      <c r="E26" s="8">
        <v>50</v>
      </c>
      <c r="F26" s="8">
        <v>100</v>
      </c>
      <c r="G26" s="8">
        <v>20</v>
      </c>
      <c r="H26" s="8">
        <v>95</v>
      </c>
      <c r="I26" s="8">
        <v>90</v>
      </c>
      <c r="J26" s="47">
        <f t="shared" si="2"/>
        <v>73.333333333333329</v>
      </c>
      <c r="K26" s="47">
        <f t="shared" si="3"/>
        <v>517.22222222222217</v>
      </c>
    </row>
    <row r="27" spans="1:11">
      <c r="A27">
        <v>25</v>
      </c>
      <c r="D27">
        <f>SUM(D3:D26)/24</f>
        <v>61.458333333333336</v>
      </c>
      <c r="E27" s="47">
        <f t="shared" ref="E27:K27" si="4">SUM(E3:E26)/24</f>
        <v>47.916666666666664</v>
      </c>
      <c r="F27" s="47">
        <f t="shared" si="4"/>
        <v>67.916666666666671</v>
      </c>
      <c r="G27" s="47">
        <f t="shared" si="4"/>
        <v>29.166666666666668</v>
      </c>
      <c r="H27" s="47">
        <f t="shared" si="4"/>
        <v>73.541666666666671</v>
      </c>
      <c r="I27" s="47">
        <f t="shared" si="4"/>
        <v>70.416666666666671</v>
      </c>
      <c r="J27" s="47">
        <f t="shared" si="4"/>
        <v>58.402777777777771</v>
      </c>
      <c r="K27" s="47">
        <f t="shared" si="4"/>
        <v>412.38425925925918</v>
      </c>
    </row>
    <row r="28" spans="1:11">
      <c r="A28">
        <v>26</v>
      </c>
      <c r="J28">
        <f t="shared" si="0"/>
        <v>0</v>
      </c>
      <c r="K28">
        <f t="shared" si="1"/>
        <v>0</v>
      </c>
    </row>
    <row r="29" spans="1:11">
      <c r="A29">
        <v>27</v>
      </c>
      <c r="J29">
        <f t="shared" si="0"/>
        <v>0</v>
      </c>
      <c r="K29">
        <f t="shared" si="1"/>
        <v>0</v>
      </c>
    </row>
    <row r="30" spans="1:11">
      <c r="A30">
        <v>28</v>
      </c>
      <c r="J30">
        <f t="shared" si="0"/>
        <v>0</v>
      </c>
      <c r="K30">
        <f t="shared" si="1"/>
        <v>0</v>
      </c>
    </row>
    <row r="31" spans="1:11">
      <c r="A31">
        <v>29</v>
      </c>
      <c r="J31">
        <f t="shared" si="0"/>
        <v>0</v>
      </c>
      <c r="K31">
        <f t="shared" si="1"/>
        <v>0</v>
      </c>
    </row>
    <row r="32" spans="1:11">
      <c r="A32">
        <v>30</v>
      </c>
      <c r="J32">
        <f t="shared" si="0"/>
        <v>0</v>
      </c>
      <c r="K32">
        <f t="shared" si="1"/>
        <v>0</v>
      </c>
    </row>
    <row r="33" spans="1:11">
      <c r="A33">
        <v>31</v>
      </c>
      <c r="J33">
        <f t="shared" si="0"/>
        <v>0</v>
      </c>
      <c r="K33">
        <f t="shared" si="1"/>
        <v>0</v>
      </c>
    </row>
    <row r="34" spans="1:11">
      <c r="A34">
        <v>32</v>
      </c>
      <c r="J34">
        <f t="shared" si="0"/>
        <v>0</v>
      </c>
      <c r="K34">
        <f t="shared" si="1"/>
        <v>0</v>
      </c>
    </row>
    <row r="35" spans="1:11">
      <c r="A35">
        <v>33</v>
      </c>
      <c r="J35">
        <f t="shared" ref="J35:J66" si="5">SUM(D35:I35)/6</f>
        <v>0</v>
      </c>
      <c r="K35">
        <f t="shared" ref="K35:K66" si="6">SUM((( (D35*4+E35*4+F35*2+G35*2+H35*2+I35*4)/18)/100)*700)</f>
        <v>0</v>
      </c>
    </row>
    <row r="36" spans="1:11">
      <c r="A36">
        <v>34</v>
      </c>
      <c r="J36">
        <f t="shared" si="5"/>
        <v>0</v>
      </c>
      <c r="K36">
        <f t="shared" si="6"/>
        <v>0</v>
      </c>
    </row>
    <row r="37" spans="1:11">
      <c r="A37">
        <v>35</v>
      </c>
      <c r="J37">
        <f t="shared" si="5"/>
        <v>0</v>
      </c>
      <c r="K37">
        <f t="shared" si="6"/>
        <v>0</v>
      </c>
    </row>
    <row r="38" spans="1:11">
      <c r="A38">
        <v>36</v>
      </c>
      <c r="J38">
        <f t="shared" si="5"/>
        <v>0</v>
      </c>
      <c r="K38">
        <f t="shared" si="6"/>
        <v>0</v>
      </c>
    </row>
    <row r="39" spans="1:11">
      <c r="A39">
        <v>37</v>
      </c>
      <c r="J39">
        <f t="shared" si="5"/>
        <v>0</v>
      </c>
      <c r="K39">
        <f t="shared" si="6"/>
        <v>0</v>
      </c>
    </row>
    <row r="40" spans="1:11">
      <c r="A40">
        <v>38</v>
      </c>
      <c r="J40">
        <f t="shared" si="5"/>
        <v>0</v>
      </c>
      <c r="K40">
        <f t="shared" si="6"/>
        <v>0</v>
      </c>
    </row>
    <row r="41" spans="1:11">
      <c r="A41">
        <v>39</v>
      </c>
      <c r="J41">
        <f t="shared" si="5"/>
        <v>0</v>
      </c>
      <c r="K41">
        <f t="shared" si="6"/>
        <v>0</v>
      </c>
    </row>
    <row r="42" spans="1:11">
      <c r="A42">
        <v>40</v>
      </c>
      <c r="J42">
        <f t="shared" si="5"/>
        <v>0</v>
      </c>
      <c r="K42">
        <f t="shared" si="6"/>
        <v>0</v>
      </c>
    </row>
    <row r="43" spans="1:11">
      <c r="A43">
        <v>41</v>
      </c>
      <c r="J43">
        <f t="shared" si="5"/>
        <v>0</v>
      </c>
      <c r="K43">
        <f t="shared" si="6"/>
        <v>0</v>
      </c>
    </row>
    <row r="44" spans="1:11">
      <c r="A44">
        <v>42</v>
      </c>
      <c r="J44">
        <f t="shared" si="5"/>
        <v>0</v>
      </c>
      <c r="K44">
        <f t="shared" si="6"/>
        <v>0</v>
      </c>
    </row>
    <row r="45" spans="1:11">
      <c r="A45">
        <v>43</v>
      </c>
      <c r="J45">
        <f t="shared" si="5"/>
        <v>0</v>
      </c>
      <c r="K45">
        <f t="shared" si="6"/>
        <v>0</v>
      </c>
    </row>
    <row r="46" spans="1:11">
      <c r="A46">
        <v>44</v>
      </c>
      <c r="J46">
        <f t="shared" si="5"/>
        <v>0</v>
      </c>
      <c r="K46">
        <f t="shared" si="6"/>
        <v>0</v>
      </c>
    </row>
    <row r="47" spans="1:11">
      <c r="A47">
        <v>45</v>
      </c>
      <c r="J47">
        <f t="shared" si="5"/>
        <v>0</v>
      </c>
      <c r="K47">
        <f t="shared" si="6"/>
        <v>0</v>
      </c>
    </row>
    <row r="48" spans="1:11">
      <c r="A48">
        <v>46</v>
      </c>
      <c r="J48">
        <f t="shared" si="5"/>
        <v>0</v>
      </c>
      <c r="K48">
        <f t="shared" si="6"/>
        <v>0</v>
      </c>
    </row>
    <row r="49" spans="1:11">
      <c r="A49">
        <v>47</v>
      </c>
      <c r="J49">
        <f t="shared" si="5"/>
        <v>0</v>
      </c>
      <c r="K49">
        <f t="shared" si="6"/>
        <v>0</v>
      </c>
    </row>
    <row r="50" spans="1:11">
      <c r="A50">
        <v>48</v>
      </c>
      <c r="J50">
        <f t="shared" si="5"/>
        <v>0</v>
      </c>
      <c r="K50">
        <f t="shared" si="6"/>
        <v>0</v>
      </c>
    </row>
    <row r="51" spans="1:11">
      <c r="A51">
        <v>49</v>
      </c>
      <c r="J51">
        <f t="shared" si="5"/>
        <v>0</v>
      </c>
      <c r="K51">
        <f t="shared" si="6"/>
        <v>0</v>
      </c>
    </row>
    <row r="52" spans="1:11">
      <c r="A52">
        <v>50</v>
      </c>
      <c r="J52">
        <f t="shared" si="5"/>
        <v>0</v>
      </c>
      <c r="K52">
        <f t="shared" si="6"/>
        <v>0</v>
      </c>
    </row>
    <row r="53" spans="1:11">
      <c r="A53">
        <v>51</v>
      </c>
      <c r="J53">
        <f t="shared" si="5"/>
        <v>0</v>
      </c>
      <c r="K53">
        <f t="shared" si="6"/>
        <v>0</v>
      </c>
    </row>
    <row r="54" spans="1:11">
      <c r="A54">
        <v>52</v>
      </c>
      <c r="J54">
        <f t="shared" si="5"/>
        <v>0</v>
      </c>
      <c r="K54">
        <f t="shared" si="6"/>
        <v>0</v>
      </c>
    </row>
    <row r="55" spans="1:11">
      <c r="A55">
        <v>53</v>
      </c>
      <c r="J55">
        <f t="shared" si="5"/>
        <v>0</v>
      </c>
      <c r="K55">
        <f t="shared" si="6"/>
        <v>0</v>
      </c>
    </row>
    <row r="56" spans="1:11">
      <c r="A56">
        <v>54</v>
      </c>
      <c r="J56">
        <f t="shared" si="5"/>
        <v>0</v>
      </c>
      <c r="K56">
        <f t="shared" si="6"/>
        <v>0</v>
      </c>
    </row>
    <row r="57" spans="1:11">
      <c r="A57">
        <v>55</v>
      </c>
      <c r="J57">
        <f t="shared" si="5"/>
        <v>0</v>
      </c>
      <c r="K57">
        <f t="shared" si="6"/>
        <v>0</v>
      </c>
    </row>
    <row r="58" spans="1:11">
      <c r="A58">
        <v>56</v>
      </c>
      <c r="J58">
        <f t="shared" si="5"/>
        <v>0</v>
      </c>
      <c r="K58">
        <f t="shared" si="6"/>
        <v>0</v>
      </c>
    </row>
    <row r="59" spans="1:11">
      <c r="A59">
        <v>57</v>
      </c>
      <c r="J59">
        <f t="shared" si="5"/>
        <v>0</v>
      </c>
      <c r="K59">
        <f t="shared" si="6"/>
        <v>0</v>
      </c>
    </row>
    <row r="60" spans="1:11">
      <c r="A60">
        <v>58</v>
      </c>
      <c r="J60">
        <f t="shared" si="5"/>
        <v>0</v>
      </c>
      <c r="K60">
        <f t="shared" si="6"/>
        <v>0</v>
      </c>
    </row>
    <row r="61" spans="1:11">
      <c r="A61">
        <v>59</v>
      </c>
      <c r="J61">
        <f t="shared" si="5"/>
        <v>0</v>
      </c>
      <c r="K61">
        <f t="shared" si="6"/>
        <v>0</v>
      </c>
    </row>
    <row r="62" spans="1:11">
      <c r="A62">
        <v>60</v>
      </c>
      <c r="J62">
        <f t="shared" si="5"/>
        <v>0</v>
      </c>
      <c r="K62">
        <f t="shared" si="6"/>
        <v>0</v>
      </c>
    </row>
    <row r="63" spans="1:11">
      <c r="A63">
        <v>61</v>
      </c>
      <c r="J63">
        <f t="shared" si="5"/>
        <v>0</v>
      </c>
      <c r="K63">
        <f t="shared" si="6"/>
        <v>0</v>
      </c>
    </row>
    <row r="64" spans="1:11">
      <c r="A64">
        <v>62</v>
      </c>
      <c r="J64">
        <f t="shared" si="5"/>
        <v>0</v>
      </c>
      <c r="K64">
        <f t="shared" si="6"/>
        <v>0</v>
      </c>
    </row>
    <row r="65" spans="1:11">
      <c r="A65">
        <v>63</v>
      </c>
      <c r="J65">
        <f t="shared" si="5"/>
        <v>0</v>
      </c>
      <c r="K65">
        <f t="shared" si="6"/>
        <v>0</v>
      </c>
    </row>
    <row r="66" spans="1:11">
      <c r="A66">
        <v>65</v>
      </c>
      <c r="J66">
        <f t="shared" si="5"/>
        <v>0</v>
      </c>
      <c r="K66">
        <f t="shared" si="6"/>
        <v>0</v>
      </c>
    </row>
    <row r="67" spans="1:11">
      <c r="A67">
        <v>66</v>
      </c>
      <c r="J67">
        <f t="shared" ref="J67:J98" si="7">SUM(D67:I67)/6</f>
        <v>0</v>
      </c>
      <c r="K67">
        <f t="shared" ref="K67:K98" si="8">SUM((( (D67*4+E67*4+F67*2+G67*2+H67*2+I67*4)/18)/100)*700)</f>
        <v>0</v>
      </c>
    </row>
    <row r="68" spans="1:11">
      <c r="A68">
        <v>67</v>
      </c>
      <c r="J68">
        <f t="shared" si="7"/>
        <v>0</v>
      </c>
      <c r="K68">
        <f t="shared" si="8"/>
        <v>0</v>
      </c>
    </row>
    <row r="69" spans="1:11">
      <c r="A69">
        <v>68</v>
      </c>
      <c r="J69">
        <f t="shared" si="7"/>
        <v>0</v>
      </c>
      <c r="K69">
        <f t="shared" si="8"/>
        <v>0</v>
      </c>
    </row>
    <row r="70" spans="1:11">
      <c r="A70">
        <v>69</v>
      </c>
      <c r="J70">
        <f t="shared" si="7"/>
        <v>0</v>
      </c>
      <c r="K70">
        <f t="shared" si="8"/>
        <v>0</v>
      </c>
    </row>
    <row r="71" spans="1:11">
      <c r="A71">
        <v>70</v>
      </c>
      <c r="J71">
        <f t="shared" si="7"/>
        <v>0</v>
      </c>
      <c r="K71">
        <f t="shared" si="8"/>
        <v>0</v>
      </c>
    </row>
    <row r="72" spans="1:11">
      <c r="A72">
        <v>71</v>
      </c>
      <c r="J72">
        <f t="shared" si="7"/>
        <v>0</v>
      </c>
      <c r="K72">
        <f t="shared" si="8"/>
        <v>0</v>
      </c>
    </row>
    <row r="73" spans="1:11">
      <c r="A73">
        <v>72</v>
      </c>
      <c r="J73">
        <f t="shared" si="7"/>
        <v>0</v>
      </c>
      <c r="K73">
        <f t="shared" si="8"/>
        <v>0</v>
      </c>
    </row>
    <row r="74" spans="1:11">
      <c r="A74">
        <v>73</v>
      </c>
      <c r="J74">
        <f t="shared" si="7"/>
        <v>0</v>
      </c>
      <c r="K74">
        <f t="shared" si="8"/>
        <v>0</v>
      </c>
    </row>
    <row r="75" spans="1:11">
      <c r="A75">
        <v>74</v>
      </c>
      <c r="J75">
        <f t="shared" si="7"/>
        <v>0</v>
      </c>
      <c r="K75">
        <f t="shared" si="8"/>
        <v>0</v>
      </c>
    </row>
    <row r="76" spans="1:11">
      <c r="A76">
        <v>75</v>
      </c>
      <c r="J76">
        <f t="shared" si="7"/>
        <v>0</v>
      </c>
      <c r="K76">
        <f t="shared" si="8"/>
        <v>0</v>
      </c>
    </row>
    <row r="77" spans="1:11">
      <c r="A77">
        <v>76</v>
      </c>
      <c r="J77">
        <f t="shared" si="7"/>
        <v>0</v>
      </c>
      <c r="K77">
        <f t="shared" si="8"/>
        <v>0</v>
      </c>
    </row>
    <row r="78" spans="1:11">
      <c r="A78">
        <v>77</v>
      </c>
      <c r="J78">
        <f t="shared" si="7"/>
        <v>0</v>
      </c>
      <c r="K78">
        <f t="shared" si="8"/>
        <v>0</v>
      </c>
    </row>
    <row r="79" spans="1:11">
      <c r="A79">
        <v>78</v>
      </c>
      <c r="J79">
        <f t="shared" si="7"/>
        <v>0</v>
      </c>
      <c r="K79">
        <f t="shared" si="8"/>
        <v>0</v>
      </c>
    </row>
    <row r="80" spans="1:11">
      <c r="A80">
        <v>79</v>
      </c>
      <c r="J80">
        <f t="shared" si="7"/>
        <v>0</v>
      </c>
      <c r="K80">
        <f t="shared" si="8"/>
        <v>0</v>
      </c>
    </row>
    <row r="81" spans="1:11">
      <c r="A81">
        <v>80</v>
      </c>
      <c r="J81">
        <f t="shared" si="7"/>
        <v>0</v>
      </c>
      <c r="K81">
        <f t="shared" si="8"/>
        <v>0</v>
      </c>
    </row>
    <row r="82" spans="1:11">
      <c r="A82">
        <v>81</v>
      </c>
      <c r="J82">
        <f t="shared" si="7"/>
        <v>0</v>
      </c>
      <c r="K82">
        <f t="shared" si="8"/>
        <v>0</v>
      </c>
    </row>
    <row r="83" spans="1:11">
      <c r="A83">
        <v>82</v>
      </c>
      <c r="J83">
        <f t="shared" si="7"/>
        <v>0</v>
      </c>
      <c r="K83">
        <f t="shared" si="8"/>
        <v>0</v>
      </c>
    </row>
    <row r="84" spans="1:11">
      <c r="A84">
        <v>83</v>
      </c>
      <c r="J84">
        <f t="shared" si="7"/>
        <v>0</v>
      </c>
      <c r="K84">
        <f t="shared" si="8"/>
        <v>0</v>
      </c>
    </row>
    <row r="85" spans="1:11">
      <c r="A85">
        <v>84</v>
      </c>
      <c r="J85">
        <f t="shared" si="7"/>
        <v>0</v>
      </c>
      <c r="K85">
        <f t="shared" si="8"/>
        <v>0</v>
      </c>
    </row>
    <row r="86" spans="1:11">
      <c r="A86">
        <v>85</v>
      </c>
      <c r="J86">
        <f t="shared" si="7"/>
        <v>0</v>
      </c>
      <c r="K86">
        <f t="shared" si="8"/>
        <v>0</v>
      </c>
    </row>
    <row r="87" spans="1:11">
      <c r="A87">
        <v>86</v>
      </c>
      <c r="J87">
        <f t="shared" si="7"/>
        <v>0</v>
      </c>
      <c r="K87">
        <f t="shared" si="8"/>
        <v>0</v>
      </c>
    </row>
    <row r="88" spans="1:11">
      <c r="A88">
        <v>87</v>
      </c>
      <c r="J88">
        <f t="shared" si="7"/>
        <v>0</v>
      </c>
      <c r="K88">
        <f t="shared" si="8"/>
        <v>0</v>
      </c>
    </row>
    <row r="89" spans="1:11">
      <c r="A89">
        <v>88</v>
      </c>
      <c r="J89">
        <f t="shared" si="7"/>
        <v>0</v>
      </c>
      <c r="K89">
        <f t="shared" si="8"/>
        <v>0</v>
      </c>
    </row>
    <row r="90" spans="1:11">
      <c r="A90">
        <v>89</v>
      </c>
      <c r="J90">
        <f t="shared" si="7"/>
        <v>0</v>
      </c>
      <c r="K90">
        <f t="shared" si="8"/>
        <v>0</v>
      </c>
    </row>
    <row r="91" spans="1:11">
      <c r="A91">
        <v>90</v>
      </c>
      <c r="J91">
        <f t="shared" si="7"/>
        <v>0</v>
      </c>
      <c r="K91">
        <f t="shared" si="8"/>
        <v>0</v>
      </c>
    </row>
    <row r="92" spans="1:11">
      <c r="A92">
        <v>91</v>
      </c>
      <c r="J92">
        <f t="shared" si="7"/>
        <v>0</v>
      </c>
      <c r="K92">
        <f t="shared" si="8"/>
        <v>0</v>
      </c>
    </row>
    <row r="93" spans="1:11">
      <c r="A93">
        <v>92</v>
      </c>
      <c r="J93">
        <f t="shared" si="7"/>
        <v>0</v>
      </c>
      <c r="K93">
        <f t="shared" si="8"/>
        <v>0</v>
      </c>
    </row>
    <row r="94" spans="1:11">
      <c r="A94">
        <v>93</v>
      </c>
      <c r="J94">
        <f t="shared" si="7"/>
        <v>0</v>
      </c>
      <c r="K94">
        <f t="shared" si="8"/>
        <v>0</v>
      </c>
    </row>
    <row r="95" spans="1:11">
      <c r="A95">
        <v>94</v>
      </c>
      <c r="J95">
        <f t="shared" si="7"/>
        <v>0</v>
      </c>
      <c r="K95">
        <f t="shared" si="8"/>
        <v>0</v>
      </c>
    </row>
    <row r="96" spans="1:11">
      <c r="A96">
        <v>95</v>
      </c>
      <c r="J96">
        <f t="shared" si="7"/>
        <v>0</v>
      </c>
      <c r="K96">
        <f t="shared" si="8"/>
        <v>0</v>
      </c>
    </row>
    <row r="97" spans="1:11">
      <c r="A97">
        <v>96</v>
      </c>
      <c r="J97">
        <f t="shared" si="7"/>
        <v>0</v>
      </c>
      <c r="K97">
        <f t="shared" si="8"/>
        <v>0</v>
      </c>
    </row>
    <row r="98" spans="1:11">
      <c r="A98">
        <v>97</v>
      </c>
      <c r="J98">
        <f t="shared" si="7"/>
        <v>0</v>
      </c>
      <c r="K98">
        <f t="shared" si="8"/>
        <v>0</v>
      </c>
    </row>
    <row r="99" spans="1:11">
      <c r="A99">
        <v>98</v>
      </c>
      <c r="J99">
        <f t="shared" ref="J99:J105" si="9">SUM(D99:I99)/6</f>
        <v>0</v>
      </c>
      <c r="K99">
        <f t="shared" ref="K99:K105" si="10">SUM((( (D99*4+E99*4+F99*2+G99*2+H99*2+I99*4)/18)/100)*700)</f>
        <v>0</v>
      </c>
    </row>
    <row r="100" spans="1:11">
      <c r="A100">
        <v>99</v>
      </c>
      <c r="J100">
        <f t="shared" si="9"/>
        <v>0</v>
      </c>
      <c r="K100">
        <f t="shared" si="10"/>
        <v>0</v>
      </c>
    </row>
    <row r="101" spans="1:11">
      <c r="A101">
        <v>100</v>
      </c>
      <c r="J101">
        <f t="shared" si="9"/>
        <v>0</v>
      </c>
      <c r="K101">
        <f t="shared" si="10"/>
        <v>0</v>
      </c>
    </row>
    <row r="102" spans="1:11">
      <c r="A102">
        <v>101</v>
      </c>
      <c r="J102">
        <f t="shared" si="9"/>
        <v>0</v>
      </c>
      <c r="K102">
        <f t="shared" si="10"/>
        <v>0</v>
      </c>
    </row>
    <row r="103" spans="1:11">
      <c r="A103">
        <v>102</v>
      </c>
      <c r="J103">
        <f t="shared" si="9"/>
        <v>0</v>
      </c>
      <c r="K103">
        <f t="shared" si="10"/>
        <v>0</v>
      </c>
    </row>
    <row r="104" spans="1:11">
      <c r="A104">
        <v>103</v>
      </c>
      <c r="J104">
        <f t="shared" si="9"/>
        <v>0</v>
      </c>
      <c r="K104">
        <f t="shared" si="10"/>
        <v>0</v>
      </c>
    </row>
    <row r="105" spans="1:11">
      <c r="A105">
        <v>104</v>
      </c>
      <c r="J105">
        <f t="shared" si="9"/>
        <v>0</v>
      </c>
      <c r="K105">
        <f t="shared" si="10"/>
        <v>0</v>
      </c>
    </row>
  </sheetData>
  <sortState ref="A3:K106">
    <sortCondition descending="1" ref="K2"/>
  </sortState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K161"/>
  <sheetViews>
    <sheetView workbookViewId="0">
      <selection activeCell="B49" sqref="B49:K49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 hidden="1">
      <c r="A3">
        <v>1</v>
      </c>
      <c r="B3" s="9" t="s">
        <v>760</v>
      </c>
      <c r="D3" s="8">
        <v>70</v>
      </c>
      <c r="E3" s="8">
        <v>65</v>
      </c>
      <c r="F3" s="8">
        <v>70</v>
      </c>
      <c r="G3" s="8">
        <v>50</v>
      </c>
      <c r="H3" s="8">
        <v>90</v>
      </c>
      <c r="I3" s="8">
        <v>55</v>
      </c>
      <c r="J3">
        <f t="shared" ref="J3" si="0">SUM(D3:I3)/6</f>
        <v>66.666666666666671</v>
      </c>
      <c r="K3">
        <f t="shared" ref="K3" si="1">SUM((( (D3*4+E3*4+F3*2+G3*2+H3*2+I3*4)/18)/100)*700)</f>
        <v>458.88888888888891</v>
      </c>
    </row>
    <row r="4" spans="1:11" hidden="1">
      <c r="A4">
        <v>2</v>
      </c>
      <c r="B4" s="9" t="s">
        <v>761</v>
      </c>
      <c r="D4" s="8">
        <v>55</v>
      </c>
      <c r="E4" s="8">
        <v>55</v>
      </c>
      <c r="F4" s="8">
        <v>40</v>
      </c>
      <c r="G4" s="8">
        <v>30</v>
      </c>
      <c r="H4" s="8">
        <v>60</v>
      </c>
      <c r="I4" s="8">
        <v>45</v>
      </c>
      <c r="J4" s="47">
        <f t="shared" ref="J4:J67" si="2">SUM(D4:I4)/6</f>
        <v>47.5</v>
      </c>
      <c r="K4" s="47">
        <f t="shared" ref="K4:K67" si="3">SUM((( (D4*4+E4*4+F4*2+G4*2+H4*2+I4*4)/18)/100)*700)</f>
        <v>342.22222222222223</v>
      </c>
    </row>
    <row r="5" spans="1:11" hidden="1">
      <c r="A5" s="47">
        <v>3</v>
      </c>
      <c r="B5" s="9" t="s">
        <v>762</v>
      </c>
      <c r="D5" s="8">
        <v>30</v>
      </c>
      <c r="E5" s="8">
        <v>30</v>
      </c>
      <c r="F5" s="8">
        <v>85</v>
      </c>
      <c r="G5" s="8">
        <v>55</v>
      </c>
      <c r="H5" s="8">
        <v>40</v>
      </c>
      <c r="I5" s="8">
        <v>50</v>
      </c>
      <c r="J5" s="47">
        <f t="shared" si="2"/>
        <v>48.333333333333336</v>
      </c>
      <c r="K5" s="47">
        <f t="shared" si="3"/>
        <v>311.11111111111109</v>
      </c>
    </row>
    <row r="6" spans="1:11" hidden="1">
      <c r="A6" s="47">
        <v>4</v>
      </c>
      <c r="B6" s="9" t="s">
        <v>763</v>
      </c>
      <c r="D6" s="8">
        <v>90</v>
      </c>
      <c r="E6" s="8">
        <v>90</v>
      </c>
      <c r="F6" s="8">
        <v>100</v>
      </c>
      <c r="G6" s="8">
        <v>85</v>
      </c>
      <c r="H6" s="8">
        <v>100</v>
      </c>
      <c r="I6" s="8">
        <v>95</v>
      </c>
      <c r="J6" s="47">
        <f t="shared" si="2"/>
        <v>93.333333333333329</v>
      </c>
      <c r="K6" s="47">
        <f t="shared" si="3"/>
        <v>649.44444444444434</v>
      </c>
    </row>
    <row r="7" spans="1:11" hidden="1">
      <c r="A7" s="47">
        <v>5</v>
      </c>
      <c r="B7" s="9" t="s">
        <v>764</v>
      </c>
      <c r="D7" s="8">
        <v>65</v>
      </c>
      <c r="E7" s="8">
        <v>25</v>
      </c>
      <c r="F7" s="8">
        <v>60</v>
      </c>
      <c r="G7" s="8">
        <v>45</v>
      </c>
      <c r="H7" s="8">
        <v>100</v>
      </c>
      <c r="I7" s="8">
        <v>30</v>
      </c>
      <c r="J7" s="47">
        <f t="shared" si="2"/>
        <v>54.166666666666664</v>
      </c>
      <c r="K7" s="47">
        <f t="shared" si="3"/>
        <v>346.11111111111109</v>
      </c>
    </row>
    <row r="8" spans="1:11" hidden="1">
      <c r="A8" s="47">
        <v>6</v>
      </c>
      <c r="B8" s="9" t="s">
        <v>765</v>
      </c>
      <c r="D8" s="8">
        <v>70</v>
      </c>
      <c r="E8" s="8">
        <v>35</v>
      </c>
      <c r="F8" s="8">
        <v>80</v>
      </c>
      <c r="G8" s="8">
        <v>70</v>
      </c>
      <c r="H8" s="8">
        <v>95</v>
      </c>
      <c r="I8" s="8">
        <v>40</v>
      </c>
      <c r="J8" s="47">
        <f t="shared" si="2"/>
        <v>65</v>
      </c>
      <c r="K8" s="47">
        <f t="shared" si="3"/>
        <v>416.11111111111109</v>
      </c>
    </row>
    <row r="9" spans="1:11" hidden="1">
      <c r="A9" s="47">
        <v>7</v>
      </c>
      <c r="B9" s="9" t="s">
        <v>766</v>
      </c>
      <c r="D9" s="8">
        <v>90</v>
      </c>
      <c r="E9" s="8">
        <v>50</v>
      </c>
      <c r="F9" s="8">
        <v>85</v>
      </c>
      <c r="G9" s="8">
        <v>90</v>
      </c>
      <c r="H9" s="8">
        <v>80</v>
      </c>
      <c r="I9" s="8">
        <v>65</v>
      </c>
      <c r="J9" s="47">
        <f t="shared" si="2"/>
        <v>76.666666666666671</v>
      </c>
      <c r="K9" s="47">
        <f t="shared" si="3"/>
        <v>517.22222222222217</v>
      </c>
    </row>
    <row r="10" spans="1:11" hidden="1">
      <c r="A10" s="47">
        <v>8</v>
      </c>
      <c r="B10" s="9" t="s">
        <v>767</v>
      </c>
      <c r="D10" s="8">
        <v>100</v>
      </c>
      <c r="E10" s="8">
        <v>95</v>
      </c>
      <c r="F10" s="8">
        <v>95</v>
      </c>
      <c r="G10" s="8">
        <v>85</v>
      </c>
      <c r="H10" s="8">
        <v>90</v>
      </c>
      <c r="I10" s="8">
        <v>95</v>
      </c>
      <c r="J10" s="47">
        <f t="shared" si="2"/>
        <v>93.333333333333329</v>
      </c>
      <c r="K10" s="47">
        <f t="shared" si="3"/>
        <v>661.11111111111109</v>
      </c>
    </row>
    <row r="11" spans="1:11" hidden="1">
      <c r="A11" s="47">
        <v>9</v>
      </c>
      <c r="B11" s="9" t="s">
        <v>768</v>
      </c>
      <c r="D11" s="8">
        <v>60</v>
      </c>
      <c r="E11" s="8">
        <v>35</v>
      </c>
      <c r="F11" s="8">
        <v>65</v>
      </c>
      <c r="G11" s="8">
        <v>35</v>
      </c>
      <c r="H11" s="8">
        <v>90</v>
      </c>
      <c r="I11" s="8">
        <v>30</v>
      </c>
      <c r="J11" s="47">
        <f t="shared" si="2"/>
        <v>52.5</v>
      </c>
      <c r="K11" s="47">
        <f t="shared" si="3"/>
        <v>342.22222222222223</v>
      </c>
    </row>
    <row r="12" spans="1:11" hidden="1">
      <c r="A12" s="47">
        <v>10</v>
      </c>
      <c r="B12" s="9" t="s">
        <v>769</v>
      </c>
      <c r="D12" s="8">
        <v>95</v>
      </c>
      <c r="E12" s="8">
        <v>90</v>
      </c>
      <c r="F12" s="8">
        <v>95</v>
      </c>
      <c r="G12" s="8">
        <v>80</v>
      </c>
      <c r="H12" s="8">
        <v>100</v>
      </c>
      <c r="I12" s="8">
        <v>90</v>
      </c>
      <c r="J12" s="47">
        <f t="shared" si="2"/>
        <v>91.666666666666671</v>
      </c>
      <c r="K12" s="47">
        <f t="shared" si="3"/>
        <v>641.66666666666674</v>
      </c>
    </row>
    <row r="13" spans="1:11" hidden="1">
      <c r="A13" s="47">
        <v>11</v>
      </c>
      <c r="B13" s="9" t="s">
        <v>770</v>
      </c>
      <c r="D13" s="8">
        <v>75</v>
      </c>
      <c r="E13" s="8">
        <v>55</v>
      </c>
      <c r="F13" s="8">
        <v>70</v>
      </c>
      <c r="G13" s="8">
        <v>60</v>
      </c>
      <c r="H13" s="8">
        <v>90</v>
      </c>
      <c r="I13" s="8">
        <v>70</v>
      </c>
      <c r="J13" s="47">
        <f t="shared" si="2"/>
        <v>70</v>
      </c>
      <c r="K13" s="47">
        <f t="shared" si="3"/>
        <v>482.22222222222223</v>
      </c>
    </row>
    <row r="14" spans="1:11" hidden="1">
      <c r="A14" s="47">
        <v>12</v>
      </c>
      <c r="B14" s="9" t="s">
        <v>771</v>
      </c>
      <c r="D14" s="8">
        <v>75</v>
      </c>
      <c r="E14" s="8">
        <v>40</v>
      </c>
      <c r="F14" s="8">
        <v>80</v>
      </c>
      <c r="G14" s="8">
        <v>20</v>
      </c>
      <c r="H14" s="8">
        <v>90</v>
      </c>
      <c r="I14" s="8">
        <v>35</v>
      </c>
      <c r="J14" s="47">
        <f t="shared" si="2"/>
        <v>56.666666666666664</v>
      </c>
      <c r="K14" s="47">
        <f t="shared" si="3"/>
        <v>381.11111111111109</v>
      </c>
    </row>
    <row r="15" spans="1:11" hidden="1">
      <c r="A15" s="47">
        <v>13</v>
      </c>
      <c r="B15" s="9" t="s">
        <v>772</v>
      </c>
      <c r="D15" s="8">
        <v>90</v>
      </c>
      <c r="E15" s="8">
        <v>75</v>
      </c>
      <c r="F15" s="8">
        <v>85</v>
      </c>
      <c r="G15" s="8">
        <v>80</v>
      </c>
      <c r="H15" s="8">
        <v>80</v>
      </c>
      <c r="I15" s="8">
        <v>85</v>
      </c>
      <c r="J15" s="47">
        <f t="shared" si="2"/>
        <v>82.5</v>
      </c>
      <c r="K15" s="47">
        <f t="shared" si="3"/>
        <v>579.44444444444446</v>
      </c>
    </row>
    <row r="16" spans="1:11" hidden="1">
      <c r="A16" s="47">
        <v>14</v>
      </c>
      <c r="B16" s="9" t="s">
        <v>773</v>
      </c>
      <c r="D16" s="8">
        <v>60</v>
      </c>
      <c r="E16" s="8">
        <v>60</v>
      </c>
      <c r="F16" s="8">
        <v>45</v>
      </c>
      <c r="G16" s="8">
        <v>30</v>
      </c>
      <c r="H16" s="8">
        <v>85</v>
      </c>
      <c r="I16" s="8">
        <v>55</v>
      </c>
      <c r="J16" s="47">
        <f t="shared" si="2"/>
        <v>55.833333333333336</v>
      </c>
      <c r="K16" s="47">
        <f t="shared" si="3"/>
        <v>396.66666666666663</v>
      </c>
    </row>
    <row r="17" spans="1:11" hidden="1">
      <c r="A17" s="47">
        <v>15</v>
      </c>
      <c r="B17" s="9" t="s">
        <v>774</v>
      </c>
      <c r="D17" s="8">
        <v>15</v>
      </c>
      <c r="E17" s="8">
        <v>35</v>
      </c>
      <c r="F17" s="8">
        <v>35</v>
      </c>
      <c r="G17" s="8">
        <v>30</v>
      </c>
      <c r="H17" s="8">
        <v>35</v>
      </c>
      <c r="I17" s="8">
        <v>15</v>
      </c>
      <c r="J17" s="47">
        <f t="shared" si="2"/>
        <v>27.5</v>
      </c>
      <c r="K17" s="47">
        <f t="shared" si="3"/>
        <v>178.88888888888891</v>
      </c>
    </row>
    <row r="18" spans="1:11" hidden="1">
      <c r="A18" s="47">
        <v>16</v>
      </c>
      <c r="B18" s="9" t="s">
        <v>775</v>
      </c>
      <c r="D18" s="8">
        <v>30</v>
      </c>
      <c r="E18" s="8">
        <v>30</v>
      </c>
      <c r="F18" s="8">
        <v>50</v>
      </c>
      <c r="G18" s="8">
        <v>50</v>
      </c>
      <c r="H18" s="8">
        <v>65</v>
      </c>
      <c r="I18" s="8">
        <v>45</v>
      </c>
      <c r="J18" s="47">
        <f t="shared" si="2"/>
        <v>45</v>
      </c>
      <c r="K18" s="47">
        <f t="shared" si="3"/>
        <v>291.66666666666663</v>
      </c>
    </row>
    <row r="19" spans="1:11" hidden="1">
      <c r="A19" s="47">
        <v>17</v>
      </c>
      <c r="B19" s="9" t="s">
        <v>776</v>
      </c>
      <c r="D19" s="8">
        <v>55</v>
      </c>
      <c r="E19" s="8">
        <v>60</v>
      </c>
      <c r="F19" s="8">
        <v>70</v>
      </c>
      <c r="G19" s="8">
        <v>60</v>
      </c>
      <c r="H19" s="8">
        <v>95</v>
      </c>
      <c r="I19" s="8">
        <v>65</v>
      </c>
      <c r="J19" s="47">
        <f t="shared" si="2"/>
        <v>67.5</v>
      </c>
      <c r="K19" s="47">
        <f t="shared" si="3"/>
        <v>455</v>
      </c>
    </row>
    <row r="20" spans="1:11" hidden="1">
      <c r="A20" s="47">
        <v>18</v>
      </c>
      <c r="B20" s="9" t="s">
        <v>777</v>
      </c>
      <c r="D20" s="8">
        <v>40</v>
      </c>
      <c r="E20" s="8">
        <v>20</v>
      </c>
      <c r="F20" s="8">
        <v>40</v>
      </c>
      <c r="G20" s="8">
        <v>40</v>
      </c>
      <c r="H20" s="8">
        <v>60</v>
      </c>
      <c r="I20" s="8">
        <v>35</v>
      </c>
      <c r="J20" s="47">
        <f t="shared" si="2"/>
        <v>39.166666666666664</v>
      </c>
      <c r="K20" s="47">
        <f t="shared" si="3"/>
        <v>256.66666666666663</v>
      </c>
    </row>
    <row r="21" spans="1:11" hidden="1">
      <c r="A21" s="47">
        <v>19</v>
      </c>
      <c r="B21" s="9" t="s">
        <v>778</v>
      </c>
      <c r="D21" s="8">
        <v>100</v>
      </c>
      <c r="E21" s="8">
        <v>90</v>
      </c>
      <c r="F21" s="8">
        <v>95</v>
      </c>
      <c r="G21" s="8">
        <v>90</v>
      </c>
      <c r="H21" s="8">
        <v>100</v>
      </c>
      <c r="I21" s="8">
        <v>95</v>
      </c>
      <c r="J21" s="47">
        <f t="shared" si="2"/>
        <v>95</v>
      </c>
      <c r="K21" s="47">
        <f t="shared" si="3"/>
        <v>665</v>
      </c>
    </row>
    <row r="22" spans="1:11" hidden="1">
      <c r="A22" s="47">
        <v>20</v>
      </c>
      <c r="B22" s="9" t="s">
        <v>779</v>
      </c>
      <c r="D22" s="8">
        <v>15</v>
      </c>
      <c r="E22" s="8">
        <v>25</v>
      </c>
      <c r="F22" s="8">
        <v>20</v>
      </c>
      <c r="G22" s="11"/>
      <c r="H22" s="8">
        <v>20</v>
      </c>
      <c r="I22" s="8">
        <v>40</v>
      </c>
      <c r="J22" s="47">
        <f t="shared" si="2"/>
        <v>20</v>
      </c>
      <c r="K22" s="47">
        <f t="shared" si="3"/>
        <v>155.55555555555554</v>
      </c>
    </row>
    <row r="23" spans="1:11" hidden="1">
      <c r="A23" s="47">
        <v>21</v>
      </c>
      <c r="B23" s="9" t="s">
        <v>780</v>
      </c>
      <c r="D23" s="8">
        <v>60</v>
      </c>
      <c r="E23" s="8">
        <v>45</v>
      </c>
      <c r="F23" s="8">
        <v>70</v>
      </c>
      <c r="G23" s="8">
        <v>25</v>
      </c>
      <c r="H23" s="8">
        <v>90</v>
      </c>
      <c r="I23" s="8">
        <v>65</v>
      </c>
      <c r="J23" s="47">
        <f t="shared" si="2"/>
        <v>59.166666666666664</v>
      </c>
      <c r="K23" s="47">
        <f t="shared" si="3"/>
        <v>408.33333333333337</v>
      </c>
    </row>
    <row r="24" spans="1:11" hidden="1">
      <c r="A24" s="47">
        <v>22</v>
      </c>
      <c r="B24" s="9" t="s">
        <v>781</v>
      </c>
      <c r="D24" s="8">
        <v>45</v>
      </c>
      <c r="E24" s="8">
        <v>45</v>
      </c>
      <c r="F24" s="8">
        <v>85</v>
      </c>
      <c r="G24" s="8">
        <v>40</v>
      </c>
      <c r="H24" s="8">
        <v>90</v>
      </c>
      <c r="I24" s="8">
        <v>75</v>
      </c>
      <c r="J24" s="47">
        <f t="shared" si="2"/>
        <v>63.333333333333336</v>
      </c>
      <c r="K24" s="47">
        <f t="shared" si="3"/>
        <v>423.88888888888891</v>
      </c>
    </row>
    <row r="25" spans="1:11" hidden="1">
      <c r="A25" s="47">
        <v>23</v>
      </c>
      <c r="B25" s="9" t="s">
        <v>782</v>
      </c>
      <c r="D25" s="8">
        <v>25</v>
      </c>
      <c r="E25" s="8">
        <v>15</v>
      </c>
      <c r="F25" s="8">
        <v>25</v>
      </c>
      <c r="G25" s="8">
        <v>35</v>
      </c>
      <c r="H25" s="8">
        <v>20</v>
      </c>
      <c r="I25" s="8">
        <v>20</v>
      </c>
      <c r="J25" s="47">
        <f t="shared" si="2"/>
        <v>23.333333333333332</v>
      </c>
      <c r="K25" s="47">
        <f t="shared" si="3"/>
        <v>155.55555555555554</v>
      </c>
    </row>
    <row r="26" spans="1:11" hidden="1">
      <c r="A26" s="47">
        <v>24</v>
      </c>
      <c r="B26" s="9" t="s">
        <v>783</v>
      </c>
      <c r="D26" s="8">
        <v>20</v>
      </c>
      <c r="E26" s="8">
        <v>25</v>
      </c>
      <c r="F26" s="8">
        <v>5</v>
      </c>
      <c r="G26" s="8">
        <v>20</v>
      </c>
      <c r="H26" s="8">
        <v>30</v>
      </c>
      <c r="I26" s="8">
        <v>20</v>
      </c>
      <c r="J26" s="47">
        <f t="shared" si="2"/>
        <v>20</v>
      </c>
      <c r="K26" s="47">
        <f t="shared" si="3"/>
        <v>143.88888888888891</v>
      </c>
    </row>
    <row r="27" spans="1:11" hidden="1">
      <c r="A27" s="47">
        <v>25</v>
      </c>
      <c r="B27" s="9" t="s">
        <v>784</v>
      </c>
      <c r="D27" s="8">
        <v>65</v>
      </c>
      <c r="E27" s="8">
        <v>65</v>
      </c>
      <c r="F27" s="8">
        <v>85</v>
      </c>
      <c r="G27" s="8">
        <v>45</v>
      </c>
      <c r="H27" s="8">
        <v>90</v>
      </c>
      <c r="I27" s="8">
        <v>50</v>
      </c>
      <c r="J27" s="47">
        <f t="shared" si="2"/>
        <v>66.666666666666671</v>
      </c>
      <c r="K27" s="47">
        <f t="shared" si="3"/>
        <v>451.11111111111109</v>
      </c>
    </row>
    <row r="28" spans="1:11" hidden="1">
      <c r="A28" s="47">
        <v>26</v>
      </c>
      <c r="B28" s="9" t="s">
        <v>785</v>
      </c>
      <c r="D28" s="8">
        <v>50</v>
      </c>
      <c r="E28" s="8">
        <v>55</v>
      </c>
      <c r="F28" s="8">
        <v>65</v>
      </c>
      <c r="G28" s="8">
        <v>40</v>
      </c>
      <c r="H28" s="8">
        <v>75</v>
      </c>
      <c r="I28" s="8">
        <v>25</v>
      </c>
      <c r="J28" s="47">
        <f t="shared" si="2"/>
        <v>51.666666666666664</v>
      </c>
      <c r="K28" s="47">
        <f t="shared" si="3"/>
        <v>342.22222222222223</v>
      </c>
    </row>
    <row r="29" spans="1:11" hidden="1">
      <c r="A29" s="47">
        <v>27</v>
      </c>
      <c r="B29" s="9" t="s">
        <v>786</v>
      </c>
      <c r="D29" s="8">
        <v>70</v>
      </c>
      <c r="E29" s="8">
        <v>50</v>
      </c>
      <c r="F29" s="8">
        <v>80</v>
      </c>
      <c r="G29" s="8">
        <v>80</v>
      </c>
      <c r="H29" s="8">
        <v>90</v>
      </c>
      <c r="I29" s="8">
        <v>90</v>
      </c>
      <c r="J29" s="47">
        <f t="shared" si="2"/>
        <v>76.666666666666671</v>
      </c>
      <c r="K29" s="47">
        <f t="shared" si="3"/>
        <v>521.11111111111109</v>
      </c>
    </row>
    <row r="30" spans="1:11" hidden="1">
      <c r="A30" s="47">
        <v>28</v>
      </c>
      <c r="B30" s="9" t="s">
        <v>787</v>
      </c>
      <c r="D30" s="8">
        <v>55</v>
      </c>
      <c r="E30" s="8">
        <v>30</v>
      </c>
      <c r="F30" s="8">
        <v>65</v>
      </c>
      <c r="G30" s="8">
        <v>55</v>
      </c>
      <c r="H30" s="8">
        <v>80</v>
      </c>
      <c r="I30" s="8">
        <v>85</v>
      </c>
      <c r="J30" s="47">
        <f t="shared" si="2"/>
        <v>61.666666666666664</v>
      </c>
      <c r="K30" s="47">
        <f t="shared" si="3"/>
        <v>420</v>
      </c>
    </row>
    <row r="31" spans="1:11" hidden="1">
      <c r="A31" s="47">
        <v>29</v>
      </c>
      <c r="B31" s="9" t="s">
        <v>788</v>
      </c>
      <c r="D31" s="8">
        <v>90</v>
      </c>
      <c r="E31" s="8">
        <v>75</v>
      </c>
      <c r="F31" s="8">
        <v>95</v>
      </c>
      <c r="G31" s="8">
        <v>45</v>
      </c>
      <c r="H31" s="8">
        <v>80</v>
      </c>
      <c r="I31" s="8">
        <v>80</v>
      </c>
      <c r="J31" s="47">
        <f t="shared" si="2"/>
        <v>77.5</v>
      </c>
      <c r="K31" s="47">
        <f t="shared" si="3"/>
        <v>552.22222222222217</v>
      </c>
    </row>
    <row r="32" spans="1:11" hidden="1">
      <c r="A32" s="47">
        <v>30</v>
      </c>
      <c r="B32" s="9" t="s">
        <v>789</v>
      </c>
      <c r="D32" s="8">
        <v>60</v>
      </c>
      <c r="E32" s="8">
        <v>35</v>
      </c>
      <c r="F32" s="8">
        <v>60</v>
      </c>
      <c r="G32" s="8">
        <v>40</v>
      </c>
      <c r="H32" s="8">
        <v>80</v>
      </c>
      <c r="I32" s="8">
        <v>65</v>
      </c>
      <c r="J32" s="47">
        <f t="shared" si="2"/>
        <v>56.666666666666664</v>
      </c>
      <c r="K32" s="47">
        <f t="shared" si="3"/>
        <v>388.88888888888891</v>
      </c>
    </row>
    <row r="33" spans="1:11" hidden="1">
      <c r="A33" s="47">
        <v>31</v>
      </c>
      <c r="B33" s="9" t="s">
        <v>790</v>
      </c>
      <c r="D33" s="8">
        <v>90</v>
      </c>
      <c r="E33" s="8">
        <v>75</v>
      </c>
      <c r="F33" s="8">
        <v>80</v>
      </c>
      <c r="G33" s="8">
        <v>85</v>
      </c>
      <c r="H33" s="8">
        <v>95</v>
      </c>
      <c r="I33" s="8">
        <v>65</v>
      </c>
      <c r="J33" s="47">
        <f t="shared" si="2"/>
        <v>81.666666666666671</v>
      </c>
      <c r="K33" s="47">
        <f t="shared" si="3"/>
        <v>560</v>
      </c>
    </row>
    <row r="34" spans="1:11" hidden="1">
      <c r="A34" s="47">
        <v>32</v>
      </c>
      <c r="B34" s="9" t="s">
        <v>791</v>
      </c>
      <c r="D34" s="8">
        <v>55</v>
      </c>
      <c r="E34" s="8">
        <v>55</v>
      </c>
      <c r="F34" s="8">
        <v>80</v>
      </c>
      <c r="G34" s="8">
        <v>45</v>
      </c>
      <c r="H34" s="8">
        <v>85</v>
      </c>
      <c r="I34" s="8">
        <v>55</v>
      </c>
      <c r="J34" s="47">
        <f t="shared" si="2"/>
        <v>62.5</v>
      </c>
      <c r="K34" s="47">
        <f t="shared" si="3"/>
        <v>420</v>
      </c>
    </row>
    <row r="35" spans="1:11" hidden="1">
      <c r="A35" s="47">
        <v>33</v>
      </c>
      <c r="B35" s="9" t="s">
        <v>792</v>
      </c>
      <c r="D35" s="8">
        <v>45</v>
      </c>
      <c r="E35" s="8">
        <v>50</v>
      </c>
      <c r="F35" s="8">
        <v>65</v>
      </c>
      <c r="G35" s="8">
        <v>35</v>
      </c>
      <c r="H35" s="8">
        <v>95</v>
      </c>
      <c r="I35" s="8">
        <v>65</v>
      </c>
      <c r="J35" s="47">
        <f t="shared" si="2"/>
        <v>59.166666666666664</v>
      </c>
      <c r="K35" s="47">
        <f t="shared" si="3"/>
        <v>400.55555555555554</v>
      </c>
    </row>
    <row r="36" spans="1:11" hidden="1">
      <c r="A36" s="47">
        <v>34</v>
      </c>
      <c r="B36" s="9" t="s">
        <v>793</v>
      </c>
      <c r="D36" s="8">
        <v>30</v>
      </c>
      <c r="E36" s="8">
        <v>45</v>
      </c>
      <c r="F36" s="8">
        <v>40</v>
      </c>
      <c r="G36" s="8">
        <v>30</v>
      </c>
      <c r="H36" s="8">
        <v>55</v>
      </c>
      <c r="I36" s="8">
        <v>40</v>
      </c>
      <c r="J36" s="47">
        <f t="shared" si="2"/>
        <v>40</v>
      </c>
      <c r="K36" s="47">
        <f t="shared" si="3"/>
        <v>276.11111111111109</v>
      </c>
    </row>
    <row r="37" spans="1:11" hidden="1">
      <c r="A37" s="47">
        <v>35</v>
      </c>
      <c r="B37" s="9" t="s">
        <v>794</v>
      </c>
      <c r="D37" s="8">
        <v>75</v>
      </c>
      <c r="E37" s="8">
        <v>55</v>
      </c>
      <c r="F37" s="8">
        <v>50</v>
      </c>
      <c r="G37" s="8">
        <v>80</v>
      </c>
      <c r="H37" s="8">
        <v>90</v>
      </c>
      <c r="I37" s="8">
        <v>90</v>
      </c>
      <c r="J37" s="47">
        <f t="shared" si="2"/>
        <v>73.333333333333329</v>
      </c>
      <c r="K37" s="47">
        <f t="shared" si="3"/>
        <v>513.33333333333326</v>
      </c>
    </row>
    <row r="38" spans="1:11" hidden="1">
      <c r="A38" s="47">
        <v>36</v>
      </c>
      <c r="B38" s="9" t="s">
        <v>795</v>
      </c>
      <c r="D38" s="8">
        <v>15</v>
      </c>
      <c r="E38" s="8">
        <v>40</v>
      </c>
      <c r="F38" s="8">
        <v>25</v>
      </c>
      <c r="G38" s="8">
        <v>5</v>
      </c>
      <c r="H38" s="8">
        <v>50</v>
      </c>
      <c r="I38" s="8">
        <v>50</v>
      </c>
      <c r="J38" s="47">
        <f t="shared" si="2"/>
        <v>30.833333333333332</v>
      </c>
      <c r="K38" s="47">
        <f t="shared" si="3"/>
        <v>225.55555555555554</v>
      </c>
    </row>
    <row r="39" spans="1:11" hidden="1">
      <c r="A39" s="47">
        <v>37</v>
      </c>
      <c r="B39" s="9" t="s">
        <v>680</v>
      </c>
      <c r="D39" s="8">
        <v>60</v>
      </c>
      <c r="E39" s="8">
        <v>40</v>
      </c>
      <c r="F39" s="8">
        <v>40</v>
      </c>
      <c r="G39" s="8">
        <v>30</v>
      </c>
      <c r="H39" s="8">
        <v>60</v>
      </c>
      <c r="I39" s="8">
        <v>45</v>
      </c>
      <c r="J39" s="47">
        <f t="shared" si="2"/>
        <v>45.833333333333336</v>
      </c>
      <c r="K39" s="47">
        <f t="shared" si="3"/>
        <v>326.66666666666663</v>
      </c>
    </row>
    <row r="40" spans="1:11" hidden="1">
      <c r="A40" s="47">
        <v>38</v>
      </c>
      <c r="B40" s="9" t="s">
        <v>796</v>
      </c>
      <c r="D40" s="8">
        <v>35</v>
      </c>
      <c r="E40" s="8">
        <v>80</v>
      </c>
      <c r="F40" s="8">
        <v>40</v>
      </c>
      <c r="G40" s="8">
        <v>35</v>
      </c>
      <c r="H40" s="8">
        <v>75</v>
      </c>
      <c r="I40" s="8">
        <v>35</v>
      </c>
      <c r="J40" s="47">
        <f t="shared" si="2"/>
        <v>50</v>
      </c>
      <c r="K40" s="47">
        <f t="shared" si="3"/>
        <v>350</v>
      </c>
    </row>
    <row r="41" spans="1:11" hidden="1">
      <c r="A41" s="47">
        <v>39</v>
      </c>
      <c r="B41" s="9" t="s">
        <v>797</v>
      </c>
      <c r="D41" s="8">
        <v>55</v>
      </c>
      <c r="E41" s="8">
        <v>40</v>
      </c>
      <c r="F41" s="8">
        <v>50</v>
      </c>
      <c r="G41" s="8">
        <v>50</v>
      </c>
      <c r="H41" s="8">
        <v>85</v>
      </c>
      <c r="I41" s="8">
        <v>50</v>
      </c>
      <c r="J41" s="47">
        <f t="shared" si="2"/>
        <v>55</v>
      </c>
      <c r="K41" s="47">
        <f t="shared" si="3"/>
        <v>369.44444444444446</v>
      </c>
    </row>
    <row r="42" spans="1:11" hidden="1">
      <c r="A42" s="47">
        <v>40</v>
      </c>
      <c r="B42" s="9" t="s">
        <v>798</v>
      </c>
      <c r="D42" s="8">
        <v>45</v>
      </c>
      <c r="E42" s="8">
        <v>45</v>
      </c>
      <c r="F42" s="8">
        <v>50</v>
      </c>
      <c r="G42" s="8">
        <v>50</v>
      </c>
      <c r="H42" s="8">
        <v>75</v>
      </c>
      <c r="I42" s="8">
        <v>40</v>
      </c>
      <c r="J42" s="47">
        <f t="shared" si="2"/>
        <v>50.833333333333336</v>
      </c>
      <c r="K42" s="47">
        <f t="shared" si="3"/>
        <v>338.33333333333331</v>
      </c>
    </row>
    <row r="43" spans="1:11" hidden="1">
      <c r="A43" s="47">
        <v>41</v>
      </c>
      <c r="B43" s="9" t="s">
        <v>799</v>
      </c>
      <c r="D43" s="8">
        <v>80</v>
      </c>
      <c r="E43" s="8">
        <v>60</v>
      </c>
      <c r="F43" s="8">
        <v>85</v>
      </c>
      <c r="G43" s="8">
        <v>50</v>
      </c>
      <c r="H43" s="8">
        <v>70</v>
      </c>
      <c r="I43" s="8">
        <v>85</v>
      </c>
      <c r="J43" s="47">
        <f t="shared" si="2"/>
        <v>71.666666666666671</v>
      </c>
      <c r="K43" s="47">
        <f t="shared" si="3"/>
        <v>509.4444444444444</v>
      </c>
    </row>
    <row r="44" spans="1:11" hidden="1">
      <c r="A44" s="47">
        <v>42</v>
      </c>
      <c r="B44" s="9" t="s">
        <v>800</v>
      </c>
      <c r="D44" s="8">
        <v>70</v>
      </c>
      <c r="E44" s="8">
        <v>90</v>
      </c>
      <c r="F44" s="8">
        <v>85</v>
      </c>
      <c r="G44" s="8">
        <v>55</v>
      </c>
      <c r="H44" s="8">
        <v>95</v>
      </c>
      <c r="I44" s="8">
        <v>80</v>
      </c>
      <c r="J44" s="47">
        <f t="shared" si="2"/>
        <v>79.166666666666671</v>
      </c>
      <c r="K44" s="47">
        <f t="shared" si="3"/>
        <v>556.11111111111109</v>
      </c>
    </row>
    <row r="45" spans="1:11" hidden="1">
      <c r="A45" s="47">
        <v>43</v>
      </c>
      <c r="B45" s="9" t="s">
        <v>801</v>
      </c>
      <c r="D45" s="8">
        <v>60</v>
      </c>
      <c r="E45" s="8">
        <v>30</v>
      </c>
      <c r="F45" s="8">
        <v>35</v>
      </c>
      <c r="G45" s="8">
        <v>40</v>
      </c>
      <c r="H45" s="8">
        <v>75</v>
      </c>
      <c r="I45" s="8">
        <v>55</v>
      </c>
      <c r="J45" s="47">
        <f t="shared" si="2"/>
        <v>49.166666666666664</v>
      </c>
      <c r="K45" s="47">
        <f t="shared" si="3"/>
        <v>342.22222222222223</v>
      </c>
    </row>
    <row r="46" spans="1:11" hidden="1">
      <c r="A46" s="47">
        <v>44</v>
      </c>
      <c r="B46" s="9" t="s">
        <v>802</v>
      </c>
      <c r="D46" s="8">
        <v>55</v>
      </c>
      <c r="E46" s="8">
        <v>15</v>
      </c>
      <c r="F46" s="8">
        <v>55</v>
      </c>
      <c r="G46" s="11"/>
      <c r="H46" s="8">
        <v>55</v>
      </c>
      <c r="I46" s="8">
        <v>50</v>
      </c>
      <c r="J46" s="47">
        <f t="shared" si="2"/>
        <v>38.333333333333336</v>
      </c>
      <c r="K46" s="47">
        <f t="shared" si="3"/>
        <v>272.22222222222217</v>
      </c>
    </row>
    <row r="47" spans="1:11" hidden="1">
      <c r="A47" s="47">
        <v>45</v>
      </c>
      <c r="B47" s="9" t="s">
        <v>803</v>
      </c>
      <c r="D47" s="8">
        <v>60</v>
      </c>
      <c r="E47" s="8">
        <v>50</v>
      </c>
      <c r="F47" s="8">
        <v>30</v>
      </c>
      <c r="G47" s="8">
        <v>55</v>
      </c>
      <c r="H47" s="8">
        <v>75</v>
      </c>
      <c r="I47" s="8">
        <v>50</v>
      </c>
      <c r="J47" s="47">
        <f t="shared" si="2"/>
        <v>53.333333333333336</v>
      </c>
      <c r="K47" s="47">
        <f t="shared" si="3"/>
        <v>373.33333333333331</v>
      </c>
    </row>
    <row r="48" spans="1:11" hidden="1">
      <c r="A48" s="47">
        <v>46</v>
      </c>
      <c r="B48" s="9" t="s">
        <v>804</v>
      </c>
      <c r="D48" s="8">
        <v>90</v>
      </c>
      <c r="E48" s="8">
        <v>45</v>
      </c>
      <c r="F48" s="8">
        <v>90</v>
      </c>
      <c r="G48" s="8">
        <v>30</v>
      </c>
      <c r="H48" s="8">
        <v>100</v>
      </c>
      <c r="I48" s="8">
        <v>75</v>
      </c>
      <c r="J48" s="47">
        <f t="shared" si="2"/>
        <v>71.666666666666671</v>
      </c>
      <c r="K48" s="47">
        <f t="shared" si="3"/>
        <v>497.77777777777777</v>
      </c>
    </row>
    <row r="49" spans="1:11">
      <c r="A49" s="47">
        <v>47</v>
      </c>
      <c r="B49" s="9" t="s">
        <v>805</v>
      </c>
      <c r="D49" s="8">
        <v>100</v>
      </c>
      <c r="E49" s="8">
        <v>100</v>
      </c>
      <c r="F49" s="8">
        <v>100</v>
      </c>
      <c r="G49" s="8">
        <v>90</v>
      </c>
      <c r="H49" s="8">
        <v>100</v>
      </c>
      <c r="I49" s="8">
        <v>100</v>
      </c>
      <c r="J49" s="47">
        <f t="shared" si="2"/>
        <v>98.333333333333329</v>
      </c>
      <c r="K49" s="47">
        <f t="shared" si="3"/>
        <v>692.22222222222217</v>
      </c>
    </row>
    <row r="50" spans="1:11" hidden="1">
      <c r="A50" s="47">
        <v>48</v>
      </c>
      <c r="B50" s="9" t="s">
        <v>806</v>
      </c>
      <c r="D50" s="8">
        <v>90</v>
      </c>
      <c r="E50" s="8">
        <v>55</v>
      </c>
      <c r="F50" s="8">
        <v>90</v>
      </c>
      <c r="G50" s="8">
        <v>40</v>
      </c>
      <c r="H50" s="8">
        <v>100</v>
      </c>
      <c r="I50" s="8">
        <v>60</v>
      </c>
      <c r="J50" s="47">
        <f t="shared" si="2"/>
        <v>72.5</v>
      </c>
      <c r="K50" s="47">
        <f t="shared" si="3"/>
        <v>497.77777777777777</v>
      </c>
    </row>
    <row r="51" spans="1:11" hidden="1">
      <c r="A51" s="47">
        <v>49</v>
      </c>
      <c r="B51" s="9" t="s">
        <v>807</v>
      </c>
      <c r="D51" s="8">
        <v>75</v>
      </c>
      <c r="E51" s="8">
        <v>40</v>
      </c>
      <c r="F51" s="8">
        <v>65</v>
      </c>
      <c r="G51" s="8">
        <v>40</v>
      </c>
      <c r="H51" s="8">
        <v>90</v>
      </c>
      <c r="I51" s="8">
        <v>70</v>
      </c>
      <c r="J51" s="47">
        <f t="shared" si="2"/>
        <v>63.333333333333336</v>
      </c>
      <c r="K51" s="47">
        <f t="shared" si="3"/>
        <v>439.44444444444446</v>
      </c>
    </row>
    <row r="52" spans="1:11" hidden="1">
      <c r="A52" s="47">
        <v>50</v>
      </c>
      <c r="B52" s="9" t="s">
        <v>808</v>
      </c>
      <c r="D52" s="8">
        <v>45</v>
      </c>
      <c r="E52" s="8">
        <v>20</v>
      </c>
      <c r="F52" s="8">
        <v>50</v>
      </c>
      <c r="G52" s="8">
        <v>35</v>
      </c>
      <c r="H52" s="8">
        <v>30</v>
      </c>
      <c r="I52" s="8">
        <v>30</v>
      </c>
      <c r="J52" s="47">
        <f t="shared" si="2"/>
        <v>35</v>
      </c>
      <c r="K52" s="47">
        <f t="shared" si="3"/>
        <v>237.2222222222222</v>
      </c>
    </row>
    <row r="53" spans="1:11" hidden="1">
      <c r="A53" s="47">
        <v>51</v>
      </c>
      <c r="B53" s="9" t="s">
        <v>809</v>
      </c>
      <c r="D53" s="8">
        <v>90</v>
      </c>
      <c r="E53" s="8">
        <v>75</v>
      </c>
      <c r="F53" s="8">
        <v>100</v>
      </c>
      <c r="G53" s="8">
        <v>35</v>
      </c>
      <c r="H53" s="8">
        <v>95</v>
      </c>
      <c r="I53" s="8">
        <v>100</v>
      </c>
      <c r="J53" s="47">
        <f t="shared" si="2"/>
        <v>82.5</v>
      </c>
      <c r="K53" s="47">
        <f t="shared" si="3"/>
        <v>591.11111111111109</v>
      </c>
    </row>
    <row r="54" spans="1:11" hidden="1">
      <c r="A54" s="47">
        <v>52</v>
      </c>
      <c r="B54" s="9" t="s">
        <v>810</v>
      </c>
      <c r="D54" s="8">
        <v>35</v>
      </c>
      <c r="E54" s="8">
        <v>50</v>
      </c>
      <c r="F54" s="8">
        <v>45</v>
      </c>
      <c r="G54" s="8">
        <v>5</v>
      </c>
      <c r="H54" s="8">
        <v>85</v>
      </c>
      <c r="I54" s="8">
        <v>35</v>
      </c>
      <c r="J54" s="47">
        <f t="shared" si="2"/>
        <v>42.5</v>
      </c>
      <c r="K54" s="47">
        <f t="shared" si="3"/>
        <v>291.66666666666663</v>
      </c>
    </row>
    <row r="55" spans="1:11" hidden="1">
      <c r="A55" s="47">
        <v>53</v>
      </c>
      <c r="B55" s="9" t="s">
        <v>811</v>
      </c>
      <c r="D55" s="8">
        <v>50</v>
      </c>
      <c r="E55" s="8">
        <v>45</v>
      </c>
      <c r="F55" s="8">
        <v>50</v>
      </c>
      <c r="G55" s="8">
        <v>30</v>
      </c>
      <c r="H55" s="8">
        <v>60</v>
      </c>
      <c r="I55" s="8">
        <v>50</v>
      </c>
      <c r="J55" s="47">
        <f t="shared" si="2"/>
        <v>47.5</v>
      </c>
      <c r="K55" s="47">
        <f t="shared" si="3"/>
        <v>334.44444444444446</v>
      </c>
    </row>
    <row r="56" spans="1:11" hidden="1">
      <c r="A56" s="47">
        <v>54</v>
      </c>
      <c r="B56" s="9" t="s">
        <v>812</v>
      </c>
      <c r="D56" s="8">
        <v>50</v>
      </c>
      <c r="E56" s="8">
        <v>20</v>
      </c>
      <c r="F56" s="8">
        <v>55</v>
      </c>
      <c r="G56" s="8">
        <v>25</v>
      </c>
      <c r="H56" s="8">
        <v>60</v>
      </c>
      <c r="I56" s="8">
        <v>35</v>
      </c>
      <c r="J56" s="47">
        <f t="shared" si="2"/>
        <v>40.833333333333336</v>
      </c>
      <c r="K56" s="47">
        <f t="shared" si="3"/>
        <v>272.22222222222217</v>
      </c>
    </row>
    <row r="57" spans="1:11" hidden="1">
      <c r="A57" s="47">
        <v>55</v>
      </c>
      <c r="B57" s="9" t="s">
        <v>813</v>
      </c>
      <c r="D57" s="8">
        <v>35</v>
      </c>
      <c r="E57" s="8">
        <v>50</v>
      </c>
      <c r="F57" s="8">
        <v>45</v>
      </c>
      <c r="G57" s="8">
        <v>30</v>
      </c>
      <c r="H57" s="8">
        <v>55</v>
      </c>
      <c r="I57" s="8">
        <v>55</v>
      </c>
      <c r="J57" s="47">
        <f t="shared" si="2"/>
        <v>45</v>
      </c>
      <c r="K57" s="47">
        <f t="shared" si="3"/>
        <v>318.88888888888886</v>
      </c>
    </row>
    <row r="58" spans="1:11" hidden="1">
      <c r="A58" s="47">
        <v>56</v>
      </c>
      <c r="B58" s="9" t="s">
        <v>814</v>
      </c>
      <c r="D58" s="8">
        <v>90</v>
      </c>
      <c r="E58" s="8">
        <v>80</v>
      </c>
      <c r="F58" s="8">
        <v>85</v>
      </c>
      <c r="G58" s="8">
        <v>75</v>
      </c>
      <c r="H58" s="8">
        <v>100</v>
      </c>
      <c r="I58" s="8">
        <v>75</v>
      </c>
      <c r="J58" s="47">
        <f t="shared" si="2"/>
        <v>84.166666666666671</v>
      </c>
      <c r="K58" s="47">
        <f t="shared" si="3"/>
        <v>583.33333333333326</v>
      </c>
    </row>
    <row r="59" spans="1:11" hidden="1">
      <c r="A59" s="47">
        <v>57</v>
      </c>
      <c r="B59" s="9" t="s">
        <v>815</v>
      </c>
      <c r="D59" s="8">
        <v>40</v>
      </c>
      <c r="E59" s="8">
        <v>35</v>
      </c>
      <c r="F59" s="8">
        <v>45</v>
      </c>
      <c r="G59" s="8">
        <v>25</v>
      </c>
      <c r="H59" s="8">
        <v>60</v>
      </c>
      <c r="I59" s="8">
        <v>30</v>
      </c>
      <c r="J59" s="47">
        <f t="shared" si="2"/>
        <v>39.166666666666664</v>
      </c>
      <c r="K59" s="47">
        <f t="shared" si="3"/>
        <v>264.44444444444446</v>
      </c>
    </row>
    <row r="60" spans="1:11" hidden="1">
      <c r="A60" s="47">
        <v>58</v>
      </c>
      <c r="B60" s="9" t="s">
        <v>816</v>
      </c>
      <c r="D60" s="8">
        <v>20</v>
      </c>
      <c r="E60" s="8">
        <v>20</v>
      </c>
      <c r="F60" s="8">
        <v>35</v>
      </c>
      <c r="G60" s="8">
        <v>70</v>
      </c>
      <c r="H60" s="8">
        <v>45</v>
      </c>
      <c r="I60" s="8">
        <v>40</v>
      </c>
      <c r="J60" s="47">
        <f t="shared" si="2"/>
        <v>38.333333333333336</v>
      </c>
      <c r="K60" s="47">
        <f t="shared" si="3"/>
        <v>241.11111111111111</v>
      </c>
    </row>
    <row r="61" spans="1:11" hidden="1">
      <c r="A61" s="47">
        <v>59</v>
      </c>
      <c r="B61" s="9" t="s">
        <v>817</v>
      </c>
      <c r="D61" s="8">
        <v>85</v>
      </c>
      <c r="E61" s="8">
        <v>30</v>
      </c>
      <c r="F61" s="8">
        <v>85</v>
      </c>
      <c r="G61" s="8">
        <v>45</v>
      </c>
      <c r="H61" s="8">
        <v>90</v>
      </c>
      <c r="I61" s="8">
        <v>50</v>
      </c>
      <c r="J61" s="47">
        <f t="shared" si="2"/>
        <v>64.166666666666671</v>
      </c>
      <c r="K61" s="47">
        <f t="shared" si="3"/>
        <v>427.77777777777783</v>
      </c>
    </row>
    <row r="62" spans="1:11" hidden="1">
      <c r="A62" s="47">
        <v>60</v>
      </c>
      <c r="B62" s="9" t="s">
        <v>818</v>
      </c>
      <c r="D62" s="8">
        <v>30</v>
      </c>
      <c r="E62" s="8">
        <v>30</v>
      </c>
      <c r="F62" s="8">
        <v>75</v>
      </c>
      <c r="G62" s="8">
        <v>20</v>
      </c>
      <c r="H62" s="8">
        <v>40</v>
      </c>
      <c r="I62" s="8">
        <v>65</v>
      </c>
      <c r="J62" s="47">
        <f t="shared" si="2"/>
        <v>43.333333333333336</v>
      </c>
      <c r="K62" s="47">
        <f t="shared" si="3"/>
        <v>299.44444444444446</v>
      </c>
    </row>
    <row r="63" spans="1:11" hidden="1">
      <c r="A63" s="47">
        <v>61</v>
      </c>
      <c r="B63" s="9" t="s">
        <v>819</v>
      </c>
      <c r="D63" s="8">
        <v>30</v>
      </c>
      <c r="E63" s="8">
        <v>15</v>
      </c>
      <c r="F63" s="8">
        <v>35</v>
      </c>
      <c r="G63" s="8">
        <v>10</v>
      </c>
      <c r="H63" s="8">
        <v>45</v>
      </c>
      <c r="I63" s="8">
        <v>10</v>
      </c>
      <c r="J63" s="47">
        <f t="shared" si="2"/>
        <v>24.166666666666668</v>
      </c>
      <c r="K63" s="47">
        <f t="shared" si="3"/>
        <v>155.55555555555554</v>
      </c>
    </row>
    <row r="64" spans="1:11" hidden="1">
      <c r="A64" s="47">
        <v>62</v>
      </c>
      <c r="B64" s="9" t="s">
        <v>820</v>
      </c>
      <c r="D64" s="8">
        <v>25</v>
      </c>
      <c r="E64" s="8">
        <v>45</v>
      </c>
      <c r="F64" s="8">
        <v>15</v>
      </c>
      <c r="G64" s="8">
        <v>30</v>
      </c>
      <c r="H64" s="8">
        <v>25</v>
      </c>
      <c r="I64" s="8">
        <v>25</v>
      </c>
      <c r="J64" s="47">
        <f t="shared" si="2"/>
        <v>27.5</v>
      </c>
      <c r="K64" s="47">
        <f t="shared" si="3"/>
        <v>202.22222222222223</v>
      </c>
    </row>
    <row r="65" spans="1:11" hidden="1">
      <c r="A65" s="47">
        <v>63</v>
      </c>
      <c r="B65" s="9" t="s">
        <v>821</v>
      </c>
      <c r="D65" s="8">
        <v>55</v>
      </c>
      <c r="E65" s="8">
        <v>40</v>
      </c>
      <c r="F65" s="8">
        <v>45</v>
      </c>
      <c r="G65" s="8">
        <v>20</v>
      </c>
      <c r="H65" s="8">
        <v>65</v>
      </c>
      <c r="I65" s="8">
        <v>50</v>
      </c>
      <c r="J65" s="47">
        <f t="shared" si="2"/>
        <v>45.833333333333336</v>
      </c>
      <c r="K65" s="47">
        <f t="shared" si="3"/>
        <v>326.66666666666663</v>
      </c>
    </row>
    <row r="66" spans="1:11" hidden="1">
      <c r="A66" s="47">
        <v>64</v>
      </c>
      <c r="B66" s="9" t="s">
        <v>822</v>
      </c>
      <c r="D66" s="8">
        <v>30</v>
      </c>
      <c r="E66" s="8">
        <v>35</v>
      </c>
      <c r="F66" s="8">
        <v>50</v>
      </c>
      <c r="G66" s="8">
        <v>30</v>
      </c>
      <c r="H66" s="8">
        <v>30</v>
      </c>
      <c r="I66" s="8">
        <v>10</v>
      </c>
      <c r="J66" s="47">
        <f t="shared" si="2"/>
        <v>30.833333333333332</v>
      </c>
      <c r="K66" s="47">
        <f t="shared" si="3"/>
        <v>202.22222222222223</v>
      </c>
    </row>
    <row r="67" spans="1:11" hidden="1">
      <c r="A67" s="47">
        <v>65</v>
      </c>
      <c r="B67" s="9" t="s">
        <v>823</v>
      </c>
      <c r="D67" s="8">
        <v>45</v>
      </c>
      <c r="E67" s="8">
        <v>20</v>
      </c>
      <c r="F67" s="8">
        <v>45</v>
      </c>
      <c r="G67" s="8">
        <v>25</v>
      </c>
      <c r="H67" s="8">
        <v>60</v>
      </c>
      <c r="I67" s="8">
        <v>25</v>
      </c>
      <c r="J67" s="47">
        <f t="shared" si="2"/>
        <v>36.666666666666664</v>
      </c>
      <c r="K67" s="47">
        <f t="shared" si="3"/>
        <v>241.11111111111111</v>
      </c>
    </row>
    <row r="68" spans="1:11" hidden="1">
      <c r="A68" s="47">
        <v>66</v>
      </c>
      <c r="B68" s="9" t="s">
        <v>523</v>
      </c>
      <c r="D68" s="8">
        <v>50</v>
      </c>
      <c r="E68" s="8">
        <v>55</v>
      </c>
      <c r="F68" s="8">
        <v>15</v>
      </c>
      <c r="G68" s="8">
        <v>30</v>
      </c>
      <c r="H68" s="8">
        <v>40</v>
      </c>
      <c r="I68" s="8">
        <v>30</v>
      </c>
      <c r="J68" s="47">
        <f t="shared" ref="J68:J131" si="4">SUM(D68:I68)/6</f>
        <v>36.666666666666664</v>
      </c>
      <c r="K68" s="47">
        <f t="shared" ref="K68:K131" si="5">SUM((( (D68*4+E68*4+F68*2+G68*2+H68*2+I68*4)/18)/100)*700)</f>
        <v>276.11111111111109</v>
      </c>
    </row>
    <row r="69" spans="1:11" hidden="1">
      <c r="A69" s="47">
        <v>67</v>
      </c>
      <c r="B69" s="9" t="s">
        <v>824</v>
      </c>
      <c r="D69" s="8">
        <v>85</v>
      </c>
      <c r="E69" s="8">
        <v>65</v>
      </c>
      <c r="F69" s="8">
        <v>95</v>
      </c>
      <c r="G69" s="8">
        <v>45</v>
      </c>
      <c r="H69" s="8">
        <v>90</v>
      </c>
      <c r="I69" s="8">
        <v>100</v>
      </c>
      <c r="J69" s="47">
        <f t="shared" si="4"/>
        <v>80</v>
      </c>
      <c r="K69" s="47">
        <f t="shared" si="5"/>
        <v>567.77777777777783</v>
      </c>
    </row>
    <row r="70" spans="1:11" hidden="1">
      <c r="A70" s="47">
        <v>68</v>
      </c>
      <c r="B70" s="9" t="s">
        <v>825</v>
      </c>
      <c r="D70" s="8">
        <v>70</v>
      </c>
      <c r="E70" s="8">
        <v>60</v>
      </c>
      <c r="F70" s="8">
        <v>95</v>
      </c>
      <c r="G70" s="8">
        <v>85</v>
      </c>
      <c r="H70" s="8">
        <v>95</v>
      </c>
      <c r="I70" s="8">
        <v>80</v>
      </c>
      <c r="J70" s="47">
        <f t="shared" si="4"/>
        <v>80.833333333333329</v>
      </c>
      <c r="K70" s="47">
        <f t="shared" si="5"/>
        <v>540.55555555555554</v>
      </c>
    </row>
    <row r="71" spans="1:11" hidden="1">
      <c r="A71" s="47">
        <v>69</v>
      </c>
      <c r="B71" s="9" t="s">
        <v>826</v>
      </c>
      <c r="D71" s="8">
        <v>95</v>
      </c>
      <c r="E71" s="8">
        <v>55</v>
      </c>
      <c r="F71" s="8">
        <v>80</v>
      </c>
      <c r="G71" s="8">
        <v>70</v>
      </c>
      <c r="H71" s="8">
        <v>95</v>
      </c>
      <c r="I71" s="8">
        <v>75</v>
      </c>
      <c r="J71" s="47">
        <f t="shared" si="4"/>
        <v>78.333333333333329</v>
      </c>
      <c r="K71" s="47">
        <f t="shared" si="5"/>
        <v>540.55555555555554</v>
      </c>
    </row>
    <row r="72" spans="1:11" hidden="1">
      <c r="A72" s="47">
        <v>70</v>
      </c>
      <c r="B72" s="9" t="s">
        <v>827</v>
      </c>
      <c r="D72" s="8">
        <v>60</v>
      </c>
      <c r="E72" s="8">
        <v>20</v>
      </c>
      <c r="F72" s="8">
        <v>30</v>
      </c>
      <c r="G72" s="8">
        <v>15</v>
      </c>
      <c r="H72" s="8">
        <v>60</v>
      </c>
      <c r="I72" s="8">
        <v>40</v>
      </c>
      <c r="J72" s="47">
        <f t="shared" si="4"/>
        <v>37.5</v>
      </c>
      <c r="K72" s="47">
        <f t="shared" si="5"/>
        <v>268.33333333333337</v>
      </c>
    </row>
    <row r="73" spans="1:11" hidden="1">
      <c r="A73" s="47">
        <v>71</v>
      </c>
      <c r="B73" s="9" t="s">
        <v>828</v>
      </c>
      <c r="D73" s="8">
        <v>40</v>
      </c>
      <c r="E73" s="8">
        <v>25</v>
      </c>
      <c r="F73" s="8">
        <v>50</v>
      </c>
      <c r="G73" s="8">
        <v>40</v>
      </c>
      <c r="H73" s="8">
        <v>60</v>
      </c>
      <c r="I73" s="8">
        <v>40</v>
      </c>
      <c r="J73" s="47">
        <f t="shared" si="4"/>
        <v>42.5</v>
      </c>
      <c r="K73" s="47">
        <f t="shared" si="5"/>
        <v>280</v>
      </c>
    </row>
    <row r="74" spans="1:11" hidden="1">
      <c r="A74" s="47">
        <v>72</v>
      </c>
      <c r="B74" s="9" t="s">
        <v>829</v>
      </c>
      <c r="D74" s="8">
        <v>80</v>
      </c>
      <c r="E74" s="8">
        <v>70</v>
      </c>
      <c r="F74" s="8">
        <v>90</v>
      </c>
      <c r="G74" s="8">
        <v>70</v>
      </c>
      <c r="H74" s="8">
        <v>100</v>
      </c>
      <c r="I74" s="8">
        <v>95</v>
      </c>
      <c r="J74" s="47">
        <f t="shared" si="4"/>
        <v>84.166666666666671</v>
      </c>
      <c r="K74" s="47">
        <f t="shared" si="5"/>
        <v>583.33333333333326</v>
      </c>
    </row>
    <row r="75" spans="1:11" hidden="1">
      <c r="A75" s="47">
        <v>73</v>
      </c>
      <c r="B75" s="9" t="s">
        <v>830</v>
      </c>
      <c r="D75" s="8">
        <v>55</v>
      </c>
      <c r="E75" s="8">
        <v>30</v>
      </c>
      <c r="F75" s="8">
        <v>50</v>
      </c>
      <c r="G75" s="8">
        <v>35</v>
      </c>
      <c r="H75" s="8">
        <v>65</v>
      </c>
      <c r="I75" s="8">
        <v>35</v>
      </c>
      <c r="J75" s="47">
        <f t="shared" si="4"/>
        <v>45</v>
      </c>
      <c r="K75" s="47">
        <f t="shared" si="5"/>
        <v>303.33333333333337</v>
      </c>
    </row>
    <row r="76" spans="1:11" hidden="1">
      <c r="A76" s="47">
        <v>74</v>
      </c>
      <c r="B76" s="9" t="s">
        <v>831</v>
      </c>
      <c r="D76" s="8">
        <v>60</v>
      </c>
      <c r="E76" s="8">
        <v>25</v>
      </c>
      <c r="F76" s="8">
        <v>50</v>
      </c>
      <c r="G76" s="8">
        <v>35</v>
      </c>
      <c r="H76" s="8">
        <v>50</v>
      </c>
      <c r="I76" s="8">
        <v>30</v>
      </c>
      <c r="J76" s="47">
        <f t="shared" si="4"/>
        <v>41.666666666666664</v>
      </c>
      <c r="K76" s="47">
        <f t="shared" si="5"/>
        <v>283.88888888888891</v>
      </c>
    </row>
    <row r="77" spans="1:11" hidden="1">
      <c r="A77" s="47">
        <v>75</v>
      </c>
      <c r="B77" s="9" t="s">
        <v>832</v>
      </c>
      <c r="D77" s="8">
        <v>30</v>
      </c>
      <c r="E77" s="8">
        <v>35</v>
      </c>
      <c r="F77" s="8">
        <v>10</v>
      </c>
      <c r="G77" s="11"/>
      <c r="H77" s="8">
        <v>45</v>
      </c>
      <c r="I77" s="8">
        <v>30</v>
      </c>
      <c r="J77" s="47">
        <f t="shared" si="4"/>
        <v>25</v>
      </c>
      <c r="K77" s="47">
        <f t="shared" si="5"/>
        <v>190.55555555555554</v>
      </c>
    </row>
    <row r="78" spans="1:11" hidden="1">
      <c r="A78" s="47">
        <v>76</v>
      </c>
      <c r="B78" s="9" t="s">
        <v>833</v>
      </c>
      <c r="D78" s="8">
        <v>80</v>
      </c>
      <c r="E78" s="8">
        <v>45</v>
      </c>
      <c r="F78" s="8">
        <v>70</v>
      </c>
      <c r="G78" s="8">
        <v>25</v>
      </c>
      <c r="H78" s="8">
        <v>85</v>
      </c>
      <c r="I78" s="8">
        <v>55</v>
      </c>
      <c r="J78" s="47">
        <f t="shared" si="4"/>
        <v>60</v>
      </c>
      <c r="K78" s="47">
        <f t="shared" si="5"/>
        <v>420</v>
      </c>
    </row>
    <row r="79" spans="1:11" hidden="1">
      <c r="A79" s="47">
        <v>77</v>
      </c>
      <c r="B79" s="9" t="s">
        <v>834</v>
      </c>
      <c r="D79" s="8">
        <v>50</v>
      </c>
      <c r="E79" s="8">
        <v>65</v>
      </c>
      <c r="F79" s="8">
        <v>30</v>
      </c>
      <c r="G79" s="8">
        <v>25</v>
      </c>
      <c r="H79" s="8">
        <v>80</v>
      </c>
      <c r="I79" s="8">
        <v>55</v>
      </c>
      <c r="J79" s="47">
        <f t="shared" si="4"/>
        <v>50.833333333333336</v>
      </c>
      <c r="K79" s="47">
        <f t="shared" si="5"/>
        <v>369.44444444444446</v>
      </c>
    </row>
    <row r="80" spans="1:11" hidden="1">
      <c r="A80" s="47">
        <v>78</v>
      </c>
      <c r="B80" s="9" t="s">
        <v>835</v>
      </c>
      <c r="D80" s="8">
        <v>100</v>
      </c>
      <c r="E80" s="8">
        <v>100</v>
      </c>
      <c r="F80" s="8">
        <v>100</v>
      </c>
      <c r="G80" s="8">
        <v>100</v>
      </c>
      <c r="H80" s="8">
        <v>95</v>
      </c>
      <c r="I80" s="8">
        <v>90</v>
      </c>
      <c r="J80" s="47">
        <f t="shared" si="4"/>
        <v>97.5</v>
      </c>
      <c r="K80" s="47">
        <f t="shared" si="5"/>
        <v>680.55555555555566</v>
      </c>
    </row>
    <row r="81" spans="1:11" hidden="1">
      <c r="A81" s="47">
        <v>79</v>
      </c>
      <c r="B81" s="9" t="s">
        <v>836</v>
      </c>
      <c r="D81" s="8">
        <v>85</v>
      </c>
      <c r="E81" s="8">
        <v>75</v>
      </c>
      <c r="F81" s="8">
        <v>95</v>
      </c>
      <c r="G81" s="8">
        <v>55</v>
      </c>
      <c r="H81" s="8">
        <v>100</v>
      </c>
      <c r="I81" s="8">
        <v>90</v>
      </c>
      <c r="J81" s="47">
        <f t="shared" si="4"/>
        <v>83.333333333333329</v>
      </c>
      <c r="K81" s="47">
        <f t="shared" si="5"/>
        <v>583.33333333333326</v>
      </c>
    </row>
    <row r="82" spans="1:11" hidden="1">
      <c r="A82" s="47">
        <v>80</v>
      </c>
      <c r="B82" s="9" t="s">
        <v>837</v>
      </c>
      <c r="D82" s="8">
        <v>50</v>
      </c>
      <c r="E82" s="8">
        <v>35</v>
      </c>
      <c r="F82" s="8">
        <v>50</v>
      </c>
      <c r="G82" s="8">
        <v>35</v>
      </c>
      <c r="H82" s="8">
        <v>60</v>
      </c>
      <c r="I82" s="8">
        <v>30</v>
      </c>
      <c r="J82" s="47">
        <f t="shared" si="4"/>
        <v>43.333333333333336</v>
      </c>
      <c r="K82" s="47">
        <f t="shared" si="5"/>
        <v>291.66666666666663</v>
      </c>
    </row>
    <row r="83" spans="1:11" hidden="1">
      <c r="A83" s="47">
        <v>81</v>
      </c>
      <c r="B83" s="9" t="s">
        <v>838</v>
      </c>
      <c r="D83" s="8">
        <v>25</v>
      </c>
      <c r="E83" s="8">
        <v>40</v>
      </c>
      <c r="F83" s="8">
        <v>20</v>
      </c>
      <c r="G83" s="8">
        <v>20</v>
      </c>
      <c r="H83" s="8">
        <v>65</v>
      </c>
      <c r="I83" s="8">
        <v>50</v>
      </c>
      <c r="J83" s="47">
        <f t="shared" si="4"/>
        <v>36.666666666666664</v>
      </c>
      <c r="K83" s="47">
        <f t="shared" si="5"/>
        <v>260.55555555555554</v>
      </c>
    </row>
    <row r="84" spans="1:11" hidden="1">
      <c r="A84" s="47">
        <v>82</v>
      </c>
      <c r="B84" s="9" t="s">
        <v>839</v>
      </c>
      <c r="D84" s="8">
        <v>90</v>
      </c>
      <c r="E84" s="8">
        <v>65</v>
      </c>
      <c r="F84" s="8">
        <v>90</v>
      </c>
      <c r="G84" s="8">
        <v>60</v>
      </c>
      <c r="H84" s="8">
        <v>95</v>
      </c>
      <c r="I84" s="8">
        <v>90</v>
      </c>
      <c r="J84" s="47">
        <f t="shared" si="4"/>
        <v>81.666666666666671</v>
      </c>
      <c r="K84" s="47">
        <f t="shared" si="5"/>
        <v>571.66666666666674</v>
      </c>
    </row>
    <row r="85" spans="1:11" hidden="1">
      <c r="A85" s="47">
        <v>83</v>
      </c>
      <c r="B85" s="9" t="s">
        <v>840</v>
      </c>
      <c r="D85" s="8">
        <v>40</v>
      </c>
      <c r="E85" s="8">
        <v>45</v>
      </c>
      <c r="F85" s="8">
        <v>40</v>
      </c>
      <c r="G85" s="8">
        <v>40</v>
      </c>
      <c r="H85" s="8">
        <v>60</v>
      </c>
      <c r="I85" s="8">
        <v>45</v>
      </c>
      <c r="J85" s="47">
        <f t="shared" si="4"/>
        <v>45</v>
      </c>
      <c r="K85" s="47">
        <f t="shared" si="5"/>
        <v>311.11111111111109</v>
      </c>
    </row>
    <row r="86" spans="1:11" hidden="1">
      <c r="A86" s="47">
        <v>84</v>
      </c>
      <c r="B86" s="9" t="s">
        <v>841</v>
      </c>
      <c r="D86" s="8">
        <v>50</v>
      </c>
      <c r="E86" s="8">
        <v>35</v>
      </c>
      <c r="F86" s="8">
        <v>55</v>
      </c>
      <c r="G86" s="8">
        <v>90</v>
      </c>
      <c r="H86" s="8">
        <v>80</v>
      </c>
      <c r="I86" s="8">
        <v>55</v>
      </c>
      <c r="J86" s="47">
        <f t="shared" si="4"/>
        <v>60.833333333333336</v>
      </c>
      <c r="K86" s="47">
        <f t="shared" si="5"/>
        <v>392.77777777777777</v>
      </c>
    </row>
    <row r="87" spans="1:11" hidden="1">
      <c r="A87" s="47">
        <v>85</v>
      </c>
      <c r="B87" s="9" t="s">
        <v>842</v>
      </c>
      <c r="D87" s="8">
        <v>35</v>
      </c>
      <c r="E87" s="8">
        <v>30</v>
      </c>
      <c r="F87" s="8">
        <v>50</v>
      </c>
      <c r="G87" s="8">
        <v>25</v>
      </c>
      <c r="H87" s="8">
        <v>80</v>
      </c>
      <c r="I87" s="8">
        <v>35</v>
      </c>
      <c r="J87" s="47">
        <f t="shared" si="4"/>
        <v>42.5</v>
      </c>
      <c r="K87" s="47">
        <f t="shared" si="5"/>
        <v>276.11111111111109</v>
      </c>
    </row>
    <row r="88" spans="1:11" hidden="1">
      <c r="A88" s="47">
        <v>86</v>
      </c>
      <c r="B88" s="9" t="s">
        <v>843</v>
      </c>
      <c r="D88" s="8">
        <v>30</v>
      </c>
      <c r="E88" s="8">
        <v>35</v>
      </c>
      <c r="F88" s="8">
        <v>40</v>
      </c>
      <c r="G88" s="8">
        <v>30</v>
      </c>
      <c r="H88" s="8">
        <v>60</v>
      </c>
      <c r="I88" s="8">
        <v>45</v>
      </c>
      <c r="J88" s="47">
        <f t="shared" si="4"/>
        <v>40</v>
      </c>
      <c r="K88" s="47">
        <f t="shared" si="5"/>
        <v>272.22222222222217</v>
      </c>
    </row>
    <row r="89" spans="1:11" hidden="1">
      <c r="A89" s="47">
        <v>87</v>
      </c>
      <c r="B89" s="9" t="s">
        <v>844</v>
      </c>
      <c r="D89" s="8">
        <v>35</v>
      </c>
      <c r="E89" s="8">
        <v>30</v>
      </c>
      <c r="F89" s="8">
        <v>75</v>
      </c>
      <c r="G89" s="8">
        <v>25</v>
      </c>
      <c r="H89" s="8">
        <v>90</v>
      </c>
      <c r="I89" s="8">
        <v>55</v>
      </c>
      <c r="J89" s="47">
        <f t="shared" si="4"/>
        <v>51.666666666666664</v>
      </c>
      <c r="K89" s="47">
        <f t="shared" si="5"/>
        <v>334.44444444444446</v>
      </c>
    </row>
    <row r="90" spans="1:11" hidden="1">
      <c r="A90" s="47">
        <v>88</v>
      </c>
      <c r="B90" s="9" t="s">
        <v>845</v>
      </c>
      <c r="D90" s="8">
        <v>100</v>
      </c>
      <c r="E90" s="8">
        <v>90</v>
      </c>
      <c r="F90" s="8">
        <v>95</v>
      </c>
      <c r="G90" s="8">
        <v>70</v>
      </c>
      <c r="H90" s="8">
        <v>100</v>
      </c>
      <c r="I90" s="8">
        <v>95</v>
      </c>
      <c r="J90" s="47">
        <f t="shared" si="4"/>
        <v>91.666666666666671</v>
      </c>
      <c r="K90" s="47">
        <f t="shared" si="5"/>
        <v>649.44444444444434</v>
      </c>
    </row>
    <row r="91" spans="1:11" hidden="1">
      <c r="A91" s="47">
        <v>89</v>
      </c>
      <c r="B91" s="9" t="s">
        <v>846</v>
      </c>
      <c r="D91" s="8">
        <v>100</v>
      </c>
      <c r="E91" s="8">
        <v>65</v>
      </c>
      <c r="F91" s="8">
        <v>85</v>
      </c>
      <c r="G91" s="8">
        <v>55</v>
      </c>
      <c r="H91" s="8">
        <v>95</v>
      </c>
      <c r="I91" s="8">
        <v>90</v>
      </c>
      <c r="J91" s="47">
        <f t="shared" si="4"/>
        <v>81.666666666666671</v>
      </c>
      <c r="K91" s="47">
        <f t="shared" si="5"/>
        <v>579.44444444444446</v>
      </c>
    </row>
    <row r="92" spans="1:11" hidden="1">
      <c r="A92" s="47">
        <v>90</v>
      </c>
      <c r="B92" s="9" t="s">
        <v>847</v>
      </c>
      <c r="D92" s="8">
        <v>65</v>
      </c>
      <c r="E92" s="8">
        <v>50</v>
      </c>
      <c r="F92" s="8">
        <v>65</v>
      </c>
      <c r="G92" s="8">
        <v>25</v>
      </c>
      <c r="H92" s="8">
        <v>85</v>
      </c>
      <c r="I92" s="8">
        <v>40</v>
      </c>
      <c r="J92" s="47">
        <f t="shared" si="4"/>
        <v>55</v>
      </c>
      <c r="K92" s="47">
        <f t="shared" si="5"/>
        <v>377.22222222222223</v>
      </c>
    </row>
    <row r="93" spans="1:11" hidden="1">
      <c r="A93" s="47">
        <v>91</v>
      </c>
      <c r="B93" s="9" t="s">
        <v>848</v>
      </c>
      <c r="D93" s="8">
        <v>35</v>
      </c>
      <c r="E93" s="8">
        <v>25</v>
      </c>
      <c r="F93" s="8">
        <v>60</v>
      </c>
      <c r="G93" s="8">
        <v>50</v>
      </c>
      <c r="H93" s="8">
        <v>60</v>
      </c>
      <c r="I93" s="8">
        <v>25</v>
      </c>
      <c r="J93" s="47">
        <f t="shared" si="4"/>
        <v>42.5</v>
      </c>
      <c r="K93" s="47">
        <f t="shared" si="5"/>
        <v>264.44444444444446</v>
      </c>
    </row>
    <row r="94" spans="1:11" hidden="1">
      <c r="A94" s="47">
        <v>92</v>
      </c>
      <c r="B94" s="9" t="s">
        <v>849</v>
      </c>
      <c r="D94" s="8">
        <v>95</v>
      </c>
      <c r="E94" s="8">
        <v>70</v>
      </c>
      <c r="F94" s="8">
        <v>85</v>
      </c>
      <c r="G94" s="8">
        <v>70</v>
      </c>
      <c r="H94" s="8">
        <v>95</v>
      </c>
      <c r="I94" s="8">
        <v>80</v>
      </c>
      <c r="J94" s="47">
        <f t="shared" si="4"/>
        <v>82.5</v>
      </c>
      <c r="K94" s="47">
        <f t="shared" si="5"/>
        <v>575.55555555555566</v>
      </c>
    </row>
    <row r="95" spans="1:11" hidden="1">
      <c r="A95" s="47">
        <v>93</v>
      </c>
      <c r="B95" s="9" t="s">
        <v>850</v>
      </c>
      <c r="D95" s="8">
        <v>50</v>
      </c>
      <c r="E95" s="8">
        <v>35</v>
      </c>
      <c r="F95" s="8">
        <v>45</v>
      </c>
      <c r="G95" s="8">
        <v>30</v>
      </c>
      <c r="H95" s="8">
        <v>75</v>
      </c>
      <c r="I95" s="8">
        <v>35</v>
      </c>
      <c r="J95" s="47">
        <f t="shared" si="4"/>
        <v>45</v>
      </c>
      <c r="K95" s="47">
        <f t="shared" si="5"/>
        <v>303.33333333333337</v>
      </c>
    </row>
    <row r="96" spans="1:11" hidden="1">
      <c r="A96" s="47">
        <v>94</v>
      </c>
      <c r="B96" s="9" t="s">
        <v>851</v>
      </c>
      <c r="D96" s="8">
        <v>45</v>
      </c>
      <c r="E96" s="8">
        <v>45</v>
      </c>
      <c r="F96" s="8">
        <v>45</v>
      </c>
      <c r="G96" s="8">
        <v>25</v>
      </c>
      <c r="H96" s="8">
        <v>75</v>
      </c>
      <c r="I96" s="8">
        <v>25</v>
      </c>
      <c r="J96" s="47">
        <f t="shared" si="4"/>
        <v>43.333333333333336</v>
      </c>
      <c r="K96" s="47">
        <f t="shared" si="5"/>
        <v>291.66666666666663</v>
      </c>
    </row>
    <row r="97" spans="1:11" hidden="1">
      <c r="A97" s="47">
        <v>95</v>
      </c>
      <c r="B97" s="9" t="s">
        <v>852</v>
      </c>
      <c r="D97" s="8">
        <v>70</v>
      </c>
      <c r="E97" s="8">
        <v>20</v>
      </c>
      <c r="F97" s="8">
        <v>50</v>
      </c>
      <c r="G97" s="8">
        <v>20</v>
      </c>
      <c r="H97" s="8">
        <v>45</v>
      </c>
      <c r="I97" s="8">
        <v>30</v>
      </c>
      <c r="J97" s="47">
        <f t="shared" si="4"/>
        <v>39.166666666666664</v>
      </c>
      <c r="K97" s="47">
        <f t="shared" si="5"/>
        <v>276.11111111111109</v>
      </c>
    </row>
    <row r="98" spans="1:11" hidden="1">
      <c r="A98" s="47">
        <v>96</v>
      </c>
      <c r="B98" s="9" t="s">
        <v>853</v>
      </c>
      <c r="D98" s="8">
        <v>85</v>
      </c>
      <c r="E98" s="8">
        <v>65</v>
      </c>
      <c r="F98" s="8">
        <v>65</v>
      </c>
      <c r="G98" s="8">
        <v>45</v>
      </c>
      <c r="H98" s="8">
        <v>95</v>
      </c>
      <c r="I98" s="8">
        <v>65</v>
      </c>
      <c r="J98" s="47">
        <f t="shared" si="4"/>
        <v>70</v>
      </c>
      <c r="K98" s="47">
        <f t="shared" si="5"/>
        <v>493.88888888888891</v>
      </c>
    </row>
    <row r="99" spans="1:11" hidden="1">
      <c r="A99" s="47">
        <v>97</v>
      </c>
      <c r="B99" s="9" t="s">
        <v>854</v>
      </c>
      <c r="D99" s="8">
        <v>45</v>
      </c>
      <c r="E99" s="8">
        <v>30</v>
      </c>
      <c r="F99" s="8">
        <v>50</v>
      </c>
      <c r="G99" s="8">
        <v>25</v>
      </c>
      <c r="H99" s="8">
        <v>60</v>
      </c>
      <c r="I99" s="8">
        <v>45</v>
      </c>
      <c r="J99" s="47">
        <f t="shared" si="4"/>
        <v>42.5</v>
      </c>
      <c r="K99" s="47">
        <f t="shared" si="5"/>
        <v>291.66666666666663</v>
      </c>
    </row>
    <row r="100" spans="1:11" hidden="1">
      <c r="A100" s="47">
        <v>98</v>
      </c>
      <c r="B100" s="9" t="s">
        <v>855</v>
      </c>
      <c r="D100" s="8">
        <v>100</v>
      </c>
      <c r="E100" s="8">
        <v>85</v>
      </c>
      <c r="F100" s="8">
        <v>95</v>
      </c>
      <c r="G100" s="8">
        <v>80</v>
      </c>
      <c r="H100" s="8">
        <v>95</v>
      </c>
      <c r="I100" s="8">
        <v>95</v>
      </c>
      <c r="J100" s="47">
        <f t="shared" si="4"/>
        <v>91.666666666666671</v>
      </c>
      <c r="K100" s="47">
        <f t="shared" si="5"/>
        <v>645.55555555555554</v>
      </c>
    </row>
    <row r="101" spans="1:11" hidden="1">
      <c r="A101" s="47">
        <v>99</v>
      </c>
      <c r="B101" s="9" t="s">
        <v>856</v>
      </c>
      <c r="D101" s="8">
        <v>30</v>
      </c>
      <c r="E101" s="8">
        <v>30</v>
      </c>
      <c r="F101" s="8">
        <v>50</v>
      </c>
      <c r="G101" s="8">
        <v>25</v>
      </c>
      <c r="H101" s="8">
        <v>75</v>
      </c>
      <c r="I101" s="8">
        <v>50</v>
      </c>
      <c r="J101" s="47">
        <f t="shared" si="4"/>
        <v>43.333333333333336</v>
      </c>
      <c r="K101" s="47">
        <f t="shared" si="5"/>
        <v>287.77777777777783</v>
      </c>
    </row>
    <row r="102" spans="1:11" hidden="1">
      <c r="A102" s="47">
        <v>100</v>
      </c>
      <c r="B102" s="9" t="s">
        <v>857</v>
      </c>
      <c r="D102" s="8">
        <v>95</v>
      </c>
      <c r="E102" s="8">
        <v>90</v>
      </c>
      <c r="F102" s="8">
        <v>75</v>
      </c>
      <c r="G102" s="8">
        <v>50</v>
      </c>
      <c r="H102" s="8">
        <v>90</v>
      </c>
      <c r="I102" s="8">
        <v>80</v>
      </c>
      <c r="J102" s="47">
        <f t="shared" si="4"/>
        <v>80</v>
      </c>
      <c r="K102" s="47">
        <f t="shared" si="5"/>
        <v>579.44444444444446</v>
      </c>
    </row>
    <row r="103" spans="1:11" hidden="1">
      <c r="A103" s="47">
        <v>101</v>
      </c>
      <c r="B103" s="9" t="s">
        <v>858</v>
      </c>
      <c r="D103" s="8">
        <v>100</v>
      </c>
      <c r="E103" s="8">
        <v>80</v>
      </c>
      <c r="F103" s="8">
        <v>95</v>
      </c>
      <c r="G103" s="8">
        <v>90</v>
      </c>
      <c r="H103" s="8">
        <v>90</v>
      </c>
      <c r="I103" s="8">
        <v>85</v>
      </c>
      <c r="J103" s="47">
        <f t="shared" si="4"/>
        <v>90</v>
      </c>
      <c r="K103" s="47">
        <f t="shared" si="5"/>
        <v>626.11111111111109</v>
      </c>
    </row>
    <row r="104" spans="1:11" hidden="1">
      <c r="A104" s="47">
        <v>102</v>
      </c>
      <c r="B104" s="9" t="s">
        <v>859</v>
      </c>
      <c r="D104" s="8">
        <v>25</v>
      </c>
      <c r="E104" s="8">
        <v>40</v>
      </c>
      <c r="F104" s="8">
        <v>40</v>
      </c>
      <c r="G104" s="8">
        <v>15</v>
      </c>
      <c r="H104" s="8">
        <v>65</v>
      </c>
      <c r="I104" s="8">
        <v>40</v>
      </c>
      <c r="J104" s="47">
        <f t="shared" si="4"/>
        <v>37.5</v>
      </c>
      <c r="K104" s="47">
        <f t="shared" si="5"/>
        <v>256.66666666666663</v>
      </c>
    </row>
    <row r="105" spans="1:11" hidden="1">
      <c r="A105" s="47">
        <v>103</v>
      </c>
      <c r="B105" s="9" t="s">
        <v>860</v>
      </c>
      <c r="D105" s="8">
        <v>70</v>
      </c>
      <c r="E105" s="8">
        <v>45</v>
      </c>
      <c r="F105" s="8">
        <v>60</v>
      </c>
      <c r="G105" s="8">
        <v>35</v>
      </c>
      <c r="H105" s="8">
        <v>85</v>
      </c>
      <c r="I105" s="8">
        <v>70</v>
      </c>
      <c r="J105" s="47">
        <f t="shared" si="4"/>
        <v>60.833333333333336</v>
      </c>
      <c r="K105" s="47">
        <f t="shared" si="5"/>
        <v>427.77777777777783</v>
      </c>
    </row>
    <row r="106" spans="1:11" hidden="1">
      <c r="A106" s="47">
        <v>104</v>
      </c>
      <c r="B106" s="9" t="s">
        <v>202</v>
      </c>
      <c r="D106" s="8">
        <v>55</v>
      </c>
      <c r="E106" s="8">
        <v>50</v>
      </c>
      <c r="F106" s="8">
        <v>40</v>
      </c>
      <c r="G106" s="8">
        <v>30</v>
      </c>
      <c r="H106" s="8">
        <v>70</v>
      </c>
      <c r="I106" s="8">
        <v>30</v>
      </c>
      <c r="J106" s="47">
        <f t="shared" si="4"/>
        <v>45.833333333333336</v>
      </c>
      <c r="K106" s="47">
        <f t="shared" si="5"/>
        <v>318.88888888888886</v>
      </c>
    </row>
    <row r="107" spans="1:11" hidden="1">
      <c r="A107" s="47">
        <v>105</v>
      </c>
      <c r="B107" s="9" t="s">
        <v>861</v>
      </c>
      <c r="D107" s="8">
        <v>85</v>
      </c>
      <c r="E107" s="8">
        <v>65</v>
      </c>
      <c r="F107" s="8">
        <v>85</v>
      </c>
      <c r="G107" s="8">
        <v>50</v>
      </c>
      <c r="H107" s="8">
        <v>95</v>
      </c>
      <c r="I107" s="8">
        <v>75</v>
      </c>
      <c r="J107" s="47">
        <f t="shared" si="4"/>
        <v>75.833333333333329</v>
      </c>
      <c r="K107" s="47">
        <f t="shared" si="5"/>
        <v>528.88888888888891</v>
      </c>
    </row>
    <row r="108" spans="1:11" hidden="1">
      <c r="A108" s="47">
        <v>106</v>
      </c>
      <c r="B108" s="9" t="s">
        <v>862</v>
      </c>
      <c r="D108" s="8">
        <v>85</v>
      </c>
      <c r="E108" s="8">
        <v>70</v>
      </c>
      <c r="F108" s="8">
        <v>70</v>
      </c>
      <c r="G108" s="8">
        <v>50</v>
      </c>
      <c r="H108" s="8">
        <v>80</v>
      </c>
      <c r="I108" s="8">
        <v>50</v>
      </c>
      <c r="J108" s="47">
        <f t="shared" si="4"/>
        <v>67.5</v>
      </c>
      <c r="K108" s="47">
        <f t="shared" si="5"/>
        <v>474.4444444444444</v>
      </c>
    </row>
    <row r="109" spans="1:11" hidden="1">
      <c r="A109" s="47">
        <v>107</v>
      </c>
      <c r="B109" s="9" t="s">
        <v>864</v>
      </c>
      <c r="D109" s="8">
        <v>80</v>
      </c>
      <c r="E109" s="8">
        <v>50</v>
      </c>
      <c r="F109" s="8">
        <v>85</v>
      </c>
      <c r="G109" s="8">
        <v>45</v>
      </c>
      <c r="H109" s="8">
        <v>85</v>
      </c>
      <c r="I109" s="8">
        <v>55</v>
      </c>
      <c r="J109" s="47">
        <f t="shared" si="4"/>
        <v>66.666666666666671</v>
      </c>
      <c r="K109" s="47">
        <f t="shared" si="5"/>
        <v>455</v>
      </c>
    </row>
    <row r="110" spans="1:11" hidden="1">
      <c r="A110" s="47">
        <v>108</v>
      </c>
      <c r="B110" s="9" t="s">
        <v>866</v>
      </c>
      <c r="D110" s="8">
        <v>75</v>
      </c>
      <c r="E110" s="8">
        <v>45</v>
      </c>
      <c r="F110" s="8">
        <v>85</v>
      </c>
      <c r="G110" s="8">
        <v>40</v>
      </c>
      <c r="H110" s="8">
        <v>85</v>
      </c>
      <c r="I110" s="8">
        <v>70</v>
      </c>
      <c r="J110" s="47">
        <f t="shared" si="4"/>
        <v>66.666666666666671</v>
      </c>
      <c r="K110" s="47">
        <f t="shared" si="5"/>
        <v>458.88888888888891</v>
      </c>
    </row>
    <row r="111" spans="1:11" hidden="1">
      <c r="A111" s="47">
        <v>109</v>
      </c>
      <c r="B111" s="9" t="s">
        <v>867</v>
      </c>
      <c r="D111" s="8">
        <v>55</v>
      </c>
      <c r="E111" s="8">
        <v>45</v>
      </c>
      <c r="F111" s="8">
        <v>45</v>
      </c>
      <c r="G111" s="8">
        <v>40</v>
      </c>
      <c r="H111" s="8">
        <v>75</v>
      </c>
      <c r="I111" s="8">
        <v>45</v>
      </c>
      <c r="J111" s="47">
        <f t="shared" si="4"/>
        <v>50.833333333333336</v>
      </c>
      <c r="K111" s="47">
        <f t="shared" si="5"/>
        <v>350</v>
      </c>
    </row>
    <row r="112" spans="1:11" hidden="1">
      <c r="A112" s="47">
        <v>110</v>
      </c>
      <c r="B112" s="9" t="s">
        <v>868</v>
      </c>
      <c r="D112" s="8">
        <v>70</v>
      </c>
      <c r="E112" s="8">
        <v>60</v>
      </c>
      <c r="F112" s="8">
        <v>95</v>
      </c>
      <c r="G112" s="8">
        <v>85</v>
      </c>
      <c r="H112" s="8">
        <v>100</v>
      </c>
      <c r="I112" s="8">
        <v>85</v>
      </c>
      <c r="J112" s="47">
        <f t="shared" si="4"/>
        <v>82.5</v>
      </c>
      <c r="K112" s="47">
        <f t="shared" si="5"/>
        <v>552.22222222222217</v>
      </c>
    </row>
    <row r="113" spans="1:11" hidden="1">
      <c r="A113" s="47">
        <v>111</v>
      </c>
      <c r="B113" s="9" t="s">
        <v>2234</v>
      </c>
      <c r="D113" s="8">
        <v>30</v>
      </c>
      <c r="E113" s="8">
        <v>20</v>
      </c>
      <c r="F113" s="8">
        <v>40</v>
      </c>
      <c r="G113" s="8">
        <v>30</v>
      </c>
      <c r="H113" s="8">
        <v>60</v>
      </c>
      <c r="I113" s="8">
        <v>25</v>
      </c>
      <c r="J113" s="47">
        <f t="shared" si="4"/>
        <v>34.166666666666664</v>
      </c>
      <c r="K113" s="47">
        <f t="shared" si="5"/>
        <v>217.77777777777777</v>
      </c>
    </row>
    <row r="114" spans="1:11" hidden="1">
      <c r="A114" s="47">
        <v>112</v>
      </c>
      <c r="B114" s="9" t="s">
        <v>869</v>
      </c>
      <c r="D114" s="8">
        <v>65</v>
      </c>
      <c r="E114" s="8">
        <v>40</v>
      </c>
      <c r="F114" s="8">
        <v>65</v>
      </c>
      <c r="G114" s="8">
        <v>35</v>
      </c>
      <c r="H114" s="8">
        <v>80</v>
      </c>
      <c r="I114" s="8">
        <v>35</v>
      </c>
      <c r="J114" s="47">
        <f t="shared" si="4"/>
        <v>53.333333333333336</v>
      </c>
      <c r="K114" s="47">
        <f t="shared" si="5"/>
        <v>357.77777777777783</v>
      </c>
    </row>
    <row r="115" spans="1:11" hidden="1">
      <c r="A115" s="47">
        <v>113</v>
      </c>
      <c r="B115" s="9" t="s">
        <v>870</v>
      </c>
      <c r="D115" s="8">
        <v>75</v>
      </c>
      <c r="E115" s="8">
        <v>85</v>
      </c>
      <c r="F115" s="8">
        <v>80</v>
      </c>
      <c r="G115" s="8">
        <v>60</v>
      </c>
      <c r="H115" s="8">
        <v>95</v>
      </c>
      <c r="I115" s="8">
        <v>65</v>
      </c>
      <c r="J115" s="47">
        <f t="shared" si="4"/>
        <v>76.666666666666671</v>
      </c>
      <c r="K115" s="47">
        <f t="shared" si="5"/>
        <v>532.77777777777783</v>
      </c>
    </row>
    <row r="116" spans="1:11" hidden="1">
      <c r="A116" s="47">
        <v>114</v>
      </c>
      <c r="B116" s="9" t="s">
        <v>871</v>
      </c>
      <c r="D116" s="8">
        <v>80</v>
      </c>
      <c r="E116" s="8">
        <v>35</v>
      </c>
      <c r="F116" s="8">
        <v>70</v>
      </c>
      <c r="G116" s="8">
        <v>50</v>
      </c>
      <c r="H116" s="8">
        <v>90</v>
      </c>
      <c r="I116" s="8">
        <v>65</v>
      </c>
      <c r="J116" s="47">
        <f t="shared" si="4"/>
        <v>65</v>
      </c>
      <c r="K116" s="47">
        <f t="shared" si="5"/>
        <v>443.33333333333331</v>
      </c>
    </row>
    <row r="117" spans="1:11" hidden="1">
      <c r="A117" s="47">
        <v>115</v>
      </c>
      <c r="B117" s="9" t="s">
        <v>1850</v>
      </c>
      <c r="D117" s="8">
        <v>25</v>
      </c>
      <c r="E117" s="8">
        <v>15</v>
      </c>
      <c r="F117" s="8">
        <v>60</v>
      </c>
      <c r="G117" s="8">
        <v>20</v>
      </c>
      <c r="H117" s="8">
        <v>85</v>
      </c>
      <c r="I117" s="8">
        <v>25</v>
      </c>
      <c r="J117" s="47">
        <f t="shared" si="4"/>
        <v>38.333333333333336</v>
      </c>
      <c r="K117" s="47">
        <f t="shared" si="5"/>
        <v>229.44444444444446</v>
      </c>
    </row>
    <row r="118" spans="1:11" hidden="1">
      <c r="A118" s="47">
        <v>116</v>
      </c>
      <c r="B118" s="9" t="s">
        <v>872</v>
      </c>
      <c r="D118" s="8">
        <v>95</v>
      </c>
      <c r="E118" s="8">
        <v>90</v>
      </c>
      <c r="F118" s="8">
        <v>95</v>
      </c>
      <c r="G118" s="8">
        <v>95</v>
      </c>
      <c r="H118" s="8">
        <v>90</v>
      </c>
      <c r="I118" s="8">
        <v>90</v>
      </c>
      <c r="J118" s="47">
        <f t="shared" si="4"/>
        <v>92.5</v>
      </c>
      <c r="K118" s="47">
        <f t="shared" si="5"/>
        <v>645.55555555555554</v>
      </c>
    </row>
    <row r="119" spans="1:11" hidden="1">
      <c r="A119" s="47">
        <v>117</v>
      </c>
      <c r="B119" s="9" t="s">
        <v>873</v>
      </c>
      <c r="D119" s="8">
        <v>100</v>
      </c>
      <c r="E119" s="8">
        <v>90</v>
      </c>
      <c r="F119" s="8">
        <v>100</v>
      </c>
      <c r="G119" s="8">
        <v>90</v>
      </c>
      <c r="H119" s="8">
        <v>100</v>
      </c>
      <c r="I119" s="8">
        <v>95</v>
      </c>
      <c r="J119" s="47">
        <f t="shared" si="4"/>
        <v>95.833333333333329</v>
      </c>
      <c r="K119" s="47">
        <f t="shared" si="5"/>
        <v>668.88888888888891</v>
      </c>
    </row>
    <row r="120" spans="1:11" hidden="1">
      <c r="A120" s="47">
        <v>118</v>
      </c>
      <c r="B120" s="9" t="s">
        <v>874</v>
      </c>
      <c r="D120" s="8">
        <v>40</v>
      </c>
      <c r="E120" s="8">
        <v>40</v>
      </c>
      <c r="F120" s="8">
        <v>85</v>
      </c>
      <c r="G120" s="8">
        <v>20</v>
      </c>
      <c r="H120" s="8">
        <v>85</v>
      </c>
      <c r="I120" s="8">
        <v>40</v>
      </c>
      <c r="J120" s="47">
        <f t="shared" si="4"/>
        <v>51.666666666666664</v>
      </c>
      <c r="K120" s="47">
        <f t="shared" si="5"/>
        <v>334.44444444444446</v>
      </c>
    </row>
    <row r="121" spans="1:11" hidden="1">
      <c r="A121" s="47">
        <v>119</v>
      </c>
      <c r="B121" s="9" t="s">
        <v>875</v>
      </c>
      <c r="D121" s="8">
        <v>35</v>
      </c>
      <c r="E121" s="8">
        <v>40</v>
      </c>
      <c r="F121" s="8">
        <v>85</v>
      </c>
      <c r="G121" s="8">
        <v>80</v>
      </c>
      <c r="H121" s="8">
        <v>60</v>
      </c>
      <c r="I121" s="8">
        <v>65</v>
      </c>
      <c r="J121" s="47">
        <f t="shared" si="4"/>
        <v>60.833333333333336</v>
      </c>
      <c r="K121" s="47">
        <f t="shared" si="5"/>
        <v>392.77777777777777</v>
      </c>
    </row>
    <row r="122" spans="1:11" hidden="1">
      <c r="A122" s="47">
        <v>120</v>
      </c>
      <c r="B122" s="9" t="s">
        <v>876</v>
      </c>
      <c r="D122" s="8">
        <v>100</v>
      </c>
      <c r="E122" s="8">
        <v>95</v>
      </c>
      <c r="F122" s="8">
        <v>95</v>
      </c>
      <c r="G122" s="8">
        <v>95</v>
      </c>
      <c r="H122" s="8">
        <v>100</v>
      </c>
      <c r="I122" s="8">
        <v>90</v>
      </c>
      <c r="J122" s="47">
        <f t="shared" si="4"/>
        <v>95.833333333333329</v>
      </c>
      <c r="K122" s="47">
        <f t="shared" si="5"/>
        <v>668.88888888888891</v>
      </c>
    </row>
    <row r="123" spans="1:11" hidden="1">
      <c r="A123" s="47">
        <v>121</v>
      </c>
      <c r="B123" s="9" t="s">
        <v>877</v>
      </c>
      <c r="D123" s="8">
        <v>35</v>
      </c>
      <c r="E123" s="8">
        <v>65</v>
      </c>
      <c r="F123" s="8">
        <v>55</v>
      </c>
      <c r="G123" s="8">
        <v>30</v>
      </c>
      <c r="H123" s="8">
        <v>75</v>
      </c>
      <c r="I123" s="8">
        <v>30</v>
      </c>
      <c r="J123" s="47">
        <f t="shared" si="4"/>
        <v>48.333333333333336</v>
      </c>
      <c r="K123" s="47">
        <f t="shared" si="5"/>
        <v>326.66666666666663</v>
      </c>
    </row>
    <row r="124" spans="1:11" hidden="1">
      <c r="A124" s="47">
        <v>122</v>
      </c>
      <c r="B124" s="9" t="s">
        <v>878</v>
      </c>
      <c r="D124" s="8">
        <v>50</v>
      </c>
      <c r="E124" s="8">
        <v>35</v>
      </c>
      <c r="F124" s="8">
        <v>65</v>
      </c>
      <c r="G124" s="8">
        <v>35</v>
      </c>
      <c r="H124" s="8">
        <v>55</v>
      </c>
      <c r="I124" s="8">
        <v>25</v>
      </c>
      <c r="J124" s="47">
        <f t="shared" si="4"/>
        <v>44.166666666666664</v>
      </c>
      <c r="K124" s="47">
        <f t="shared" si="5"/>
        <v>291.66666666666663</v>
      </c>
    </row>
    <row r="125" spans="1:11" hidden="1">
      <c r="A125" s="47">
        <v>123</v>
      </c>
      <c r="B125" s="9" t="s">
        <v>879</v>
      </c>
      <c r="D125" s="8">
        <v>20</v>
      </c>
      <c r="E125" s="8">
        <v>30</v>
      </c>
      <c r="F125" s="8">
        <v>45</v>
      </c>
      <c r="G125" s="8">
        <v>30</v>
      </c>
      <c r="H125" s="8">
        <v>30</v>
      </c>
      <c r="I125" s="8">
        <v>30</v>
      </c>
      <c r="J125" s="47">
        <f t="shared" si="4"/>
        <v>30.833333333333332</v>
      </c>
      <c r="K125" s="47">
        <f t="shared" si="5"/>
        <v>206.11111111111111</v>
      </c>
    </row>
    <row r="126" spans="1:11" hidden="1">
      <c r="A126" s="47">
        <v>124</v>
      </c>
      <c r="B126" s="9" t="s">
        <v>880</v>
      </c>
      <c r="D126" s="8">
        <v>25</v>
      </c>
      <c r="E126" s="8">
        <v>10</v>
      </c>
      <c r="F126" s="8">
        <v>25</v>
      </c>
      <c r="G126" s="8">
        <v>35</v>
      </c>
      <c r="H126" s="8">
        <v>65</v>
      </c>
      <c r="I126" s="8">
        <v>35</v>
      </c>
      <c r="J126" s="47">
        <f t="shared" si="4"/>
        <v>32.5</v>
      </c>
      <c r="K126" s="47">
        <f t="shared" si="5"/>
        <v>206.11111111111111</v>
      </c>
    </row>
    <row r="127" spans="1:11" hidden="1">
      <c r="A127" s="47">
        <v>125</v>
      </c>
      <c r="B127" s="9" t="s">
        <v>881</v>
      </c>
      <c r="D127" s="8">
        <v>70</v>
      </c>
      <c r="E127" s="8">
        <v>55</v>
      </c>
      <c r="F127" s="8">
        <v>90</v>
      </c>
      <c r="G127" s="8">
        <v>70</v>
      </c>
      <c r="H127" s="8">
        <v>90</v>
      </c>
      <c r="I127" s="8">
        <v>70</v>
      </c>
      <c r="J127" s="47">
        <f t="shared" si="4"/>
        <v>74.166666666666671</v>
      </c>
      <c r="K127" s="47">
        <f t="shared" si="5"/>
        <v>497.77777777777777</v>
      </c>
    </row>
    <row r="128" spans="1:11" hidden="1">
      <c r="A128" s="47">
        <v>126</v>
      </c>
      <c r="B128" s="9" t="s">
        <v>882</v>
      </c>
      <c r="D128" s="8">
        <v>20</v>
      </c>
      <c r="E128" s="8">
        <v>25</v>
      </c>
      <c r="F128" s="8">
        <v>35</v>
      </c>
      <c r="G128" s="8">
        <v>40</v>
      </c>
      <c r="H128" s="8">
        <v>40</v>
      </c>
      <c r="I128" s="8">
        <v>30</v>
      </c>
      <c r="J128" s="47">
        <f t="shared" si="4"/>
        <v>31.666666666666668</v>
      </c>
      <c r="K128" s="47">
        <f t="shared" si="5"/>
        <v>206.11111111111111</v>
      </c>
    </row>
    <row r="129" spans="1:11" hidden="1">
      <c r="A129" s="47">
        <v>127</v>
      </c>
      <c r="B129" s="9" t="s">
        <v>883</v>
      </c>
      <c r="D129" s="8">
        <v>90</v>
      </c>
      <c r="E129" s="8">
        <v>60</v>
      </c>
      <c r="F129" s="8">
        <v>90</v>
      </c>
      <c r="G129" s="8">
        <v>60</v>
      </c>
      <c r="H129" s="8">
        <v>100</v>
      </c>
      <c r="I129" s="8">
        <v>75</v>
      </c>
      <c r="J129" s="47">
        <f t="shared" si="4"/>
        <v>79.166666666666671</v>
      </c>
      <c r="K129" s="47">
        <f t="shared" si="5"/>
        <v>544.44444444444434</v>
      </c>
    </row>
    <row r="130" spans="1:11" hidden="1">
      <c r="A130" s="47">
        <v>128</v>
      </c>
      <c r="B130" s="9" t="s">
        <v>884</v>
      </c>
      <c r="D130" s="8">
        <v>80</v>
      </c>
      <c r="E130" s="8">
        <v>65</v>
      </c>
      <c r="F130" s="8">
        <v>75</v>
      </c>
      <c r="G130" s="8">
        <v>50</v>
      </c>
      <c r="H130" s="8">
        <v>90</v>
      </c>
      <c r="I130" s="8">
        <v>90</v>
      </c>
      <c r="J130" s="47">
        <f t="shared" si="4"/>
        <v>75</v>
      </c>
      <c r="K130" s="47">
        <f t="shared" si="5"/>
        <v>532.77777777777783</v>
      </c>
    </row>
    <row r="131" spans="1:11" hidden="1">
      <c r="A131" s="47">
        <v>129</v>
      </c>
      <c r="B131" s="9" t="s">
        <v>885</v>
      </c>
      <c r="D131" s="8">
        <v>50</v>
      </c>
      <c r="E131" s="8">
        <v>45</v>
      </c>
      <c r="F131" s="8">
        <v>90</v>
      </c>
      <c r="G131" s="8">
        <v>35</v>
      </c>
      <c r="H131" s="8">
        <v>80</v>
      </c>
      <c r="I131" s="8">
        <v>45</v>
      </c>
      <c r="J131" s="47">
        <f t="shared" si="4"/>
        <v>57.5</v>
      </c>
      <c r="K131" s="47">
        <f t="shared" si="5"/>
        <v>377.22222222222223</v>
      </c>
    </row>
    <row r="132" spans="1:11" hidden="1">
      <c r="A132" s="47">
        <v>130</v>
      </c>
      <c r="B132" s="9" t="s">
        <v>886</v>
      </c>
      <c r="D132" s="8">
        <v>45</v>
      </c>
      <c r="E132" s="8">
        <v>30</v>
      </c>
      <c r="F132" s="8">
        <v>25</v>
      </c>
      <c r="G132" s="8">
        <v>20</v>
      </c>
      <c r="H132" s="8">
        <v>50</v>
      </c>
      <c r="I132" s="8">
        <v>30</v>
      </c>
      <c r="J132" s="47">
        <f t="shared" ref="J132:J160" si="6">SUM(D132:I132)/6</f>
        <v>33.333333333333336</v>
      </c>
      <c r="K132" s="47">
        <f t="shared" ref="K132:K160" si="7">SUM((( (D132*4+E132*4+F132*2+G132*2+H132*2+I132*4)/18)/100)*700)</f>
        <v>237.2222222222222</v>
      </c>
    </row>
    <row r="133" spans="1:11" hidden="1">
      <c r="A133" s="47">
        <v>131</v>
      </c>
      <c r="B133" s="9" t="s">
        <v>887</v>
      </c>
      <c r="D133" s="8">
        <v>80</v>
      </c>
      <c r="E133" s="8">
        <v>55</v>
      </c>
      <c r="F133" s="8">
        <v>75</v>
      </c>
      <c r="G133" s="8">
        <v>80</v>
      </c>
      <c r="H133" s="8">
        <v>95</v>
      </c>
      <c r="I133" s="8">
        <v>95</v>
      </c>
      <c r="J133" s="47">
        <f t="shared" si="6"/>
        <v>80</v>
      </c>
      <c r="K133" s="47">
        <f t="shared" si="7"/>
        <v>552.22222222222217</v>
      </c>
    </row>
    <row r="134" spans="1:11" hidden="1">
      <c r="A134" s="47">
        <v>132</v>
      </c>
      <c r="B134" s="9" t="s">
        <v>888</v>
      </c>
      <c r="D134" s="8">
        <v>75</v>
      </c>
      <c r="E134" s="8">
        <v>70</v>
      </c>
      <c r="F134" s="8">
        <v>70</v>
      </c>
      <c r="G134" s="8">
        <v>50</v>
      </c>
      <c r="H134" s="8">
        <v>85</v>
      </c>
      <c r="I134" s="8">
        <v>75</v>
      </c>
      <c r="J134" s="47">
        <f t="shared" si="6"/>
        <v>70.833333333333329</v>
      </c>
      <c r="K134" s="47">
        <f t="shared" si="7"/>
        <v>501.66666666666669</v>
      </c>
    </row>
    <row r="135" spans="1:11" hidden="1">
      <c r="A135" s="47">
        <v>133</v>
      </c>
      <c r="B135" s="9" t="s">
        <v>889</v>
      </c>
      <c r="D135" s="8">
        <v>25</v>
      </c>
      <c r="E135" s="45">
        <v>0</v>
      </c>
      <c r="F135" s="8">
        <v>20</v>
      </c>
      <c r="G135" s="11"/>
      <c r="H135" s="45">
        <v>0</v>
      </c>
      <c r="I135" s="8">
        <v>20</v>
      </c>
      <c r="J135" s="47">
        <f t="shared" si="6"/>
        <v>10.833333333333334</v>
      </c>
      <c r="K135" s="47">
        <f t="shared" si="7"/>
        <v>85.555555555555557</v>
      </c>
    </row>
    <row r="136" spans="1:11" hidden="1">
      <c r="A136" s="47">
        <v>134</v>
      </c>
      <c r="B136" s="9" t="s">
        <v>890</v>
      </c>
      <c r="D136" s="8">
        <v>80</v>
      </c>
      <c r="E136" s="8">
        <v>40</v>
      </c>
      <c r="F136" s="8">
        <v>85</v>
      </c>
      <c r="G136" s="8">
        <v>30</v>
      </c>
      <c r="H136" s="8">
        <v>65</v>
      </c>
      <c r="I136" s="8">
        <v>80</v>
      </c>
      <c r="J136" s="47">
        <f t="shared" si="6"/>
        <v>63.333333333333336</v>
      </c>
      <c r="K136" s="47">
        <f t="shared" si="7"/>
        <v>451.11111111111109</v>
      </c>
    </row>
    <row r="137" spans="1:11" hidden="1">
      <c r="A137" s="47">
        <v>135</v>
      </c>
      <c r="B137" s="9" t="s">
        <v>891</v>
      </c>
      <c r="D137" s="8">
        <v>50</v>
      </c>
      <c r="E137" s="8">
        <v>55</v>
      </c>
      <c r="F137" s="8">
        <v>65</v>
      </c>
      <c r="G137" s="8">
        <v>40</v>
      </c>
      <c r="H137" s="8">
        <v>60</v>
      </c>
      <c r="I137" s="8">
        <v>80</v>
      </c>
      <c r="J137" s="47">
        <f t="shared" si="6"/>
        <v>58.333333333333336</v>
      </c>
      <c r="K137" s="47">
        <f t="shared" si="7"/>
        <v>416.11111111111109</v>
      </c>
    </row>
    <row r="138" spans="1:11" hidden="1">
      <c r="A138" s="47">
        <v>136</v>
      </c>
      <c r="B138" s="9" t="s">
        <v>839</v>
      </c>
      <c r="D138" s="8">
        <v>85</v>
      </c>
      <c r="E138" s="8">
        <v>65</v>
      </c>
      <c r="F138" s="8">
        <v>85</v>
      </c>
      <c r="G138" s="8">
        <v>70</v>
      </c>
      <c r="H138" s="8">
        <v>95</v>
      </c>
      <c r="I138" s="8">
        <v>65</v>
      </c>
      <c r="J138" s="47">
        <f t="shared" si="6"/>
        <v>77.5</v>
      </c>
      <c r="K138" s="47">
        <f t="shared" si="7"/>
        <v>528.88888888888891</v>
      </c>
    </row>
    <row r="139" spans="1:11" hidden="1">
      <c r="A139" s="47">
        <v>137</v>
      </c>
      <c r="B139" s="9" t="s">
        <v>892</v>
      </c>
      <c r="D139" s="8">
        <v>55</v>
      </c>
      <c r="E139" s="8">
        <v>45</v>
      </c>
      <c r="F139" s="8">
        <v>50</v>
      </c>
      <c r="G139" s="8">
        <v>30</v>
      </c>
      <c r="H139" s="8">
        <v>85</v>
      </c>
      <c r="I139" s="8">
        <v>50</v>
      </c>
      <c r="J139" s="47">
        <f t="shared" si="6"/>
        <v>52.5</v>
      </c>
      <c r="K139" s="47">
        <f t="shared" si="7"/>
        <v>361.66666666666663</v>
      </c>
    </row>
    <row r="140" spans="1:11" hidden="1">
      <c r="A140" s="47">
        <v>138</v>
      </c>
      <c r="B140" s="9" t="s">
        <v>893</v>
      </c>
      <c r="D140" s="8">
        <v>85</v>
      </c>
      <c r="E140" s="8">
        <v>65</v>
      </c>
      <c r="F140" s="8">
        <v>95</v>
      </c>
      <c r="G140" s="8">
        <v>50</v>
      </c>
      <c r="H140" s="8">
        <v>90</v>
      </c>
      <c r="I140" s="8">
        <v>90</v>
      </c>
      <c r="J140" s="47">
        <f t="shared" si="6"/>
        <v>79.166666666666671</v>
      </c>
      <c r="K140" s="47">
        <f t="shared" si="7"/>
        <v>556.11111111111109</v>
      </c>
    </row>
    <row r="141" spans="1:11" hidden="1">
      <c r="A141" s="47">
        <v>139</v>
      </c>
      <c r="B141" s="9" t="s">
        <v>894</v>
      </c>
      <c r="D141" s="8">
        <v>60</v>
      </c>
      <c r="E141" s="8">
        <v>35</v>
      </c>
      <c r="F141" s="8">
        <v>65</v>
      </c>
      <c r="G141" s="8">
        <v>25</v>
      </c>
      <c r="H141" s="8">
        <v>85</v>
      </c>
      <c r="I141" s="8">
        <v>35</v>
      </c>
      <c r="J141" s="47">
        <f t="shared" si="6"/>
        <v>50.833333333333336</v>
      </c>
      <c r="K141" s="47">
        <f t="shared" si="7"/>
        <v>338.33333333333331</v>
      </c>
    </row>
    <row r="142" spans="1:11" hidden="1">
      <c r="A142" s="47">
        <v>140</v>
      </c>
      <c r="B142" s="9" t="s">
        <v>895</v>
      </c>
      <c r="D142" s="8">
        <v>70</v>
      </c>
      <c r="E142" s="8">
        <v>65</v>
      </c>
      <c r="F142" s="8">
        <v>80</v>
      </c>
      <c r="G142" s="8">
        <v>65</v>
      </c>
      <c r="H142" s="8">
        <v>85</v>
      </c>
      <c r="I142" s="8">
        <v>85</v>
      </c>
      <c r="J142" s="47">
        <f t="shared" si="6"/>
        <v>75</v>
      </c>
      <c r="K142" s="47">
        <f t="shared" si="7"/>
        <v>521.11111111111109</v>
      </c>
    </row>
    <row r="143" spans="1:11" hidden="1">
      <c r="A143" s="47">
        <v>141</v>
      </c>
      <c r="B143" s="9" t="s">
        <v>896</v>
      </c>
      <c r="D143" s="8">
        <v>70</v>
      </c>
      <c r="E143" s="8">
        <v>55</v>
      </c>
      <c r="F143" s="8">
        <v>75</v>
      </c>
      <c r="G143" s="8">
        <v>55</v>
      </c>
      <c r="H143" s="8">
        <v>75</v>
      </c>
      <c r="I143" s="8">
        <v>70</v>
      </c>
      <c r="J143" s="47">
        <f t="shared" si="6"/>
        <v>66.666666666666671</v>
      </c>
      <c r="K143" s="47">
        <f t="shared" si="7"/>
        <v>462.77777777777777</v>
      </c>
    </row>
    <row r="144" spans="1:11" hidden="1">
      <c r="A144" s="47">
        <v>142</v>
      </c>
      <c r="B144" s="9" t="s">
        <v>897</v>
      </c>
      <c r="D144" s="8">
        <v>30</v>
      </c>
      <c r="E144" s="8">
        <v>35</v>
      </c>
      <c r="F144" s="8">
        <v>15</v>
      </c>
      <c r="G144" s="8">
        <v>30</v>
      </c>
      <c r="H144" s="8">
        <v>50</v>
      </c>
      <c r="I144" s="8">
        <v>40</v>
      </c>
      <c r="J144" s="47">
        <f t="shared" si="6"/>
        <v>33.333333333333336</v>
      </c>
      <c r="K144" s="47">
        <f t="shared" si="7"/>
        <v>237.2222222222222</v>
      </c>
    </row>
    <row r="145" spans="1:11" hidden="1">
      <c r="A145" s="47">
        <v>143</v>
      </c>
      <c r="B145" s="9" t="s">
        <v>898</v>
      </c>
      <c r="D145" s="8">
        <v>90</v>
      </c>
      <c r="E145" s="8">
        <v>80</v>
      </c>
      <c r="F145" s="8">
        <v>100</v>
      </c>
      <c r="G145" s="8">
        <v>40</v>
      </c>
      <c r="H145" s="8">
        <v>95</v>
      </c>
      <c r="I145" s="8">
        <v>100</v>
      </c>
      <c r="J145" s="47">
        <f t="shared" si="6"/>
        <v>84.166666666666671</v>
      </c>
      <c r="K145" s="47">
        <f t="shared" si="7"/>
        <v>602.77777777777783</v>
      </c>
    </row>
    <row r="146" spans="1:11" hidden="1">
      <c r="A146" s="47">
        <v>144</v>
      </c>
      <c r="B146" s="9" t="s">
        <v>899</v>
      </c>
      <c r="D146" s="8">
        <v>75</v>
      </c>
      <c r="E146" s="8">
        <v>45</v>
      </c>
      <c r="F146" s="8">
        <v>80</v>
      </c>
      <c r="G146" s="8">
        <v>80</v>
      </c>
      <c r="H146" s="8">
        <v>100</v>
      </c>
      <c r="I146" s="8">
        <v>70</v>
      </c>
      <c r="J146" s="47">
        <f t="shared" si="6"/>
        <v>75</v>
      </c>
      <c r="K146" s="47">
        <f t="shared" si="7"/>
        <v>497.77777777777777</v>
      </c>
    </row>
    <row r="147" spans="1:11" hidden="1">
      <c r="A147" s="47">
        <v>145</v>
      </c>
      <c r="B147" s="9" t="s">
        <v>900</v>
      </c>
      <c r="D147" s="8">
        <v>100</v>
      </c>
      <c r="E147" s="8">
        <v>90</v>
      </c>
      <c r="F147" s="8">
        <v>95</v>
      </c>
      <c r="G147" s="8">
        <v>75</v>
      </c>
      <c r="H147" s="8">
        <v>85</v>
      </c>
      <c r="I147" s="8">
        <v>100</v>
      </c>
      <c r="J147" s="47">
        <f t="shared" si="6"/>
        <v>90.833333333333329</v>
      </c>
      <c r="K147" s="47">
        <f t="shared" si="7"/>
        <v>649.44444444444434</v>
      </c>
    </row>
    <row r="148" spans="1:11" hidden="1">
      <c r="A148" s="47">
        <v>146</v>
      </c>
      <c r="B148" s="9" t="s">
        <v>901</v>
      </c>
      <c r="D148" s="8">
        <v>60</v>
      </c>
      <c r="E148" s="8">
        <v>60</v>
      </c>
      <c r="F148" s="8">
        <v>55</v>
      </c>
      <c r="G148" s="8">
        <v>20</v>
      </c>
      <c r="H148" s="8">
        <v>75</v>
      </c>
      <c r="I148" s="8">
        <v>55</v>
      </c>
      <c r="J148" s="47">
        <f t="shared" si="6"/>
        <v>54.166666666666664</v>
      </c>
      <c r="K148" s="47">
        <f t="shared" si="7"/>
        <v>388.88888888888891</v>
      </c>
    </row>
    <row r="149" spans="1:11" hidden="1">
      <c r="A149" s="47">
        <v>147</v>
      </c>
      <c r="B149" s="9" t="s">
        <v>902</v>
      </c>
      <c r="D149" s="8">
        <v>55</v>
      </c>
      <c r="E149" s="8">
        <v>25</v>
      </c>
      <c r="F149" s="8">
        <v>50</v>
      </c>
      <c r="G149" s="8">
        <v>20</v>
      </c>
      <c r="H149" s="8">
        <v>70</v>
      </c>
      <c r="I149" s="8">
        <v>75</v>
      </c>
      <c r="J149" s="47">
        <f t="shared" si="6"/>
        <v>49.166666666666664</v>
      </c>
      <c r="K149" s="47">
        <f t="shared" si="7"/>
        <v>350</v>
      </c>
    </row>
    <row r="150" spans="1:11" hidden="1">
      <c r="A150" s="47">
        <v>148</v>
      </c>
      <c r="B150" s="9" t="s">
        <v>903</v>
      </c>
      <c r="D150" s="8">
        <v>75</v>
      </c>
      <c r="E150" s="8">
        <v>80</v>
      </c>
      <c r="F150" s="8">
        <v>75</v>
      </c>
      <c r="G150" s="8">
        <v>70</v>
      </c>
      <c r="H150" s="8">
        <v>95</v>
      </c>
      <c r="I150" s="8">
        <v>65</v>
      </c>
      <c r="J150" s="47">
        <f t="shared" si="6"/>
        <v>76.666666666666671</v>
      </c>
      <c r="K150" s="47">
        <f t="shared" si="7"/>
        <v>528.88888888888891</v>
      </c>
    </row>
    <row r="151" spans="1:11" hidden="1">
      <c r="A151" s="47">
        <v>149</v>
      </c>
      <c r="B151" s="9" t="s">
        <v>904</v>
      </c>
      <c r="D151" s="8">
        <v>75</v>
      </c>
      <c r="E151" s="8">
        <v>60</v>
      </c>
      <c r="F151" s="8">
        <v>80</v>
      </c>
      <c r="G151" s="8">
        <v>25</v>
      </c>
      <c r="H151" s="8">
        <v>95</v>
      </c>
      <c r="I151" s="8">
        <v>70</v>
      </c>
      <c r="J151" s="47">
        <f t="shared" si="6"/>
        <v>67.5</v>
      </c>
      <c r="K151" s="47">
        <f t="shared" si="7"/>
        <v>474.4444444444444</v>
      </c>
    </row>
    <row r="152" spans="1:11" hidden="1">
      <c r="A152" s="47">
        <v>150</v>
      </c>
      <c r="B152" s="9" t="s">
        <v>905</v>
      </c>
      <c r="D152" s="8">
        <v>30</v>
      </c>
      <c r="E152" s="8">
        <v>40</v>
      </c>
      <c r="F152" s="8">
        <v>25</v>
      </c>
      <c r="G152" s="8">
        <v>20</v>
      </c>
      <c r="H152" s="8">
        <v>25</v>
      </c>
      <c r="I152" s="8">
        <v>15</v>
      </c>
      <c r="J152" s="47">
        <f t="shared" si="6"/>
        <v>25.833333333333332</v>
      </c>
      <c r="K152" s="47">
        <f t="shared" si="7"/>
        <v>186.66666666666666</v>
      </c>
    </row>
    <row r="153" spans="1:11" hidden="1">
      <c r="A153" s="47">
        <v>151</v>
      </c>
      <c r="B153" s="9" t="s">
        <v>906</v>
      </c>
      <c r="D153" s="8">
        <v>75</v>
      </c>
      <c r="E153" s="8">
        <v>10</v>
      </c>
      <c r="F153" s="8">
        <v>60</v>
      </c>
      <c r="G153" s="8">
        <v>45</v>
      </c>
      <c r="H153" s="8">
        <v>75</v>
      </c>
      <c r="I153" s="8">
        <v>55</v>
      </c>
      <c r="J153" s="47">
        <f t="shared" si="6"/>
        <v>53.333333333333336</v>
      </c>
      <c r="K153" s="47">
        <f t="shared" si="7"/>
        <v>357.77777777777783</v>
      </c>
    </row>
    <row r="154" spans="1:11" hidden="1">
      <c r="A154" s="47">
        <v>152</v>
      </c>
      <c r="B154" s="9" t="s">
        <v>907</v>
      </c>
      <c r="D154" s="8">
        <v>75</v>
      </c>
      <c r="E154" s="8">
        <v>75</v>
      </c>
      <c r="F154" s="8">
        <v>55</v>
      </c>
      <c r="G154" s="8">
        <v>30</v>
      </c>
      <c r="H154" s="8">
        <v>70</v>
      </c>
      <c r="I154" s="8">
        <v>55</v>
      </c>
      <c r="J154" s="47">
        <f t="shared" si="6"/>
        <v>60</v>
      </c>
      <c r="K154" s="47">
        <f t="shared" si="7"/>
        <v>439.44444444444446</v>
      </c>
    </row>
    <row r="155" spans="1:11" hidden="1">
      <c r="A155" s="47">
        <v>153</v>
      </c>
      <c r="B155" s="9" t="s">
        <v>908</v>
      </c>
      <c r="D155" s="8">
        <v>55</v>
      </c>
      <c r="E155" s="8">
        <v>40</v>
      </c>
      <c r="F155" s="8">
        <v>25</v>
      </c>
      <c r="G155" s="8">
        <v>25</v>
      </c>
      <c r="H155" s="8">
        <v>60</v>
      </c>
      <c r="I155" s="8">
        <v>80</v>
      </c>
      <c r="J155" s="47">
        <f t="shared" si="6"/>
        <v>47.5</v>
      </c>
      <c r="K155" s="47">
        <f t="shared" si="7"/>
        <v>357.77777777777783</v>
      </c>
    </row>
    <row r="156" spans="1:11" hidden="1">
      <c r="A156" s="47">
        <v>154</v>
      </c>
      <c r="B156" s="9" t="s">
        <v>909</v>
      </c>
      <c r="D156" s="8">
        <v>50</v>
      </c>
      <c r="E156" s="8">
        <v>25</v>
      </c>
      <c r="F156" s="8">
        <v>60</v>
      </c>
      <c r="G156" s="8">
        <v>20</v>
      </c>
      <c r="H156" s="8">
        <v>65</v>
      </c>
      <c r="I156" s="8">
        <v>40</v>
      </c>
      <c r="J156" s="47">
        <f t="shared" si="6"/>
        <v>43.333333333333336</v>
      </c>
      <c r="K156" s="47">
        <f t="shared" si="7"/>
        <v>291.66666666666663</v>
      </c>
    </row>
    <row r="157" spans="1:11" hidden="1">
      <c r="A157" s="47">
        <v>155</v>
      </c>
      <c r="B157" s="9" t="s">
        <v>910</v>
      </c>
      <c r="D157" s="8">
        <v>100</v>
      </c>
      <c r="E157" s="8">
        <v>70</v>
      </c>
      <c r="F157" s="8">
        <v>100</v>
      </c>
      <c r="G157" s="8">
        <v>65</v>
      </c>
      <c r="H157" s="8">
        <v>90</v>
      </c>
      <c r="I157" s="8">
        <v>90</v>
      </c>
      <c r="J157" s="47">
        <f t="shared" si="6"/>
        <v>85.833333333333329</v>
      </c>
      <c r="K157" s="47">
        <f t="shared" si="7"/>
        <v>602.77777777777783</v>
      </c>
    </row>
    <row r="158" spans="1:11" hidden="1">
      <c r="A158" s="47">
        <v>156</v>
      </c>
      <c r="B158" s="9" t="s">
        <v>911</v>
      </c>
      <c r="D158" s="8">
        <v>40</v>
      </c>
      <c r="E158" s="8">
        <v>20</v>
      </c>
      <c r="F158" s="8">
        <v>10</v>
      </c>
      <c r="G158" s="8">
        <v>20</v>
      </c>
      <c r="H158" s="8">
        <v>55</v>
      </c>
      <c r="I158" s="8">
        <v>50</v>
      </c>
      <c r="J158" s="47">
        <f t="shared" si="6"/>
        <v>32.5</v>
      </c>
      <c r="K158" s="47">
        <f t="shared" si="7"/>
        <v>237.2222222222222</v>
      </c>
    </row>
    <row r="159" spans="1:11" hidden="1">
      <c r="A159" s="47">
        <v>157</v>
      </c>
      <c r="B159" s="9" t="s">
        <v>912</v>
      </c>
      <c r="D159" s="8">
        <v>40</v>
      </c>
      <c r="E159" s="8">
        <v>30</v>
      </c>
      <c r="F159" s="8">
        <v>30</v>
      </c>
      <c r="G159" s="8">
        <v>35</v>
      </c>
      <c r="H159" s="8">
        <v>40</v>
      </c>
      <c r="I159" s="8">
        <v>10</v>
      </c>
      <c r="J159" s="47">
        <f t="shared" si="6"/>
        <v>30.833333333333332</v>
      </c>
      <c r="K159" s="47">
        <f t="shared" si="7"/>
        <v>206.11111111111111</v>
      </c>
    </row>
    <row r="160" spans="1:11" hidden="1">
      <c r="A160" s="47">
        <v>158</v>
      </c>
      <c r="B160" s="9" t="s">
        <v>913</v>
      </c>
      <c r="D160" s="8">
        <v>65</v>
      </c>
      <c r="E160" s="8">
        <v>65</v>
      </c>
      <c r="F160" s="8">
        <v>50</v>
      </c>
      <c r="G160" s="8">
        <v>25</v>
      </c>
      <c r="H160" s="8">
        <v>80</v>
      </c>
      <c r="I160" s="8">
        <v>30</v>
      </c>
      <c r="J160" s="47">
        <f t="shared" si="6"/>
        <v>52.5</v>
      </c>
      <c r="K160" s="47">
        <f t="shared" si="7"/>
        <v>369.44444444444446</v>
      </c>
    </row>
    <row r="161" spans="4:11" hidden="1">
      <c r="D161">
        <f>SUM(D3:D160)/158</f>
        <v>60.917721518987342</v>
      </c>
      <c r="E161" s="47">
        <f t="shared" ref="E161:K161" si="8">SUM(E3:E160)/158</f>
        <v>49.240506329113927</v>
      </c>
      <c r="F161" s="47">
        <f t="shared" si="8"/>
        <v>63.037974683544306</v>
      </c>
      <c r="G161" s="47">
        <f t="shared" si="8"/>
        <v>44.240506329113927</v>
      </c>
      <c r="H161" s="47">
        <f t="shared" si="8"/>
        <v>75</v>
      </c>
      <c r="I161" s="47">
        <f t="shared" si="8"/>
        <v>56.740506329113927</v>
      </c>
      <c r="J161" s="47">
        <f t="shared" si="8"/>
        <v>58.196202531645582</v>
      </c>
      <c r="K161" s="47">
        <f t="shared" si="8"/>
        <v>401.39240506329116</v>
      </c>
    </row>
  </sheetData>
  <autoFilter ref="A2:K161">
    <filterColumn colId="10">
      <filters>
        <filter val="692,2222222"/>
      </filters>
    </filterColumn>
  </autoFilter>
  <sortState ref="A3:K161">
    <sortCondition descending="1" ref="K2"/>
  </sortState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6"/>
  <sheetViews>
    <sheetView workbookViewId="0">
      <selection activeCell="K2" sqref="K2"/>
    </sheetView>
  </sheetViews>
  <sheetFormatPr defaultRowHeight="15"/>
  <cols>
    <col min="1" max="1" width="5.85546875" customWidth="1"/>
    <col min="2" max="2" width="25.5703125" customWidth="1"/>
    <col min="3" max="3" width="5.85546875" customWidth="1"/>
    <col min="4" max="4" width="6.7109375" customWidth="1"/>
    <col min="5" max="5" width="7.140625" customWidth="1"/>
    <col min="6" max="6" width="8.28515625" customWidth="1"/>
    <col min="7" max="7" width="6.85546875" customWidth="1"/>
    <col min="8" max="8" width="6.42578125" customWidth="1"/>
    <col min="9" max="9" width="7.140625" customWidth="1"/>
    <col min="10" max="10" width="7.42578125" customWidth="1"/>
    <col min="11" max="11" width="8.5703125" customWidth="1"/>
  </cols>
  <sheetData>
    <row r="1" spans="1:11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10</v>
      </c>
      <c r="I2" t="s">
        <v>9</v>
      </c>
      <c r="J2" t="s">
        <v>7</v>
      </c>
      <c r="K2" t="s">
        <v>8</v>
      </c>
    </row>
    <row r="3" spans="1:11">
      <c r="A3">
        <v>1</v>
      </c>
      <c r="B3" s="9" t="s">
        <v>1068</v>
      </c>
      <c r="D3" s="8">
        <v>35</v>
      </c>
      <c r="E3" s="8">
        <v>40</v>
      </c>
      <c r="F3" s="8">
        <v>35</v>
      </c>
      <c r="G3" s="8">
        <v>20</v>
      </c>
      <c r="H3" s="8">
        <v>45</v>
      </c>
      <c r="I3" s="8">
        <v>15</v>
      </c>
      <c r="J3">
        <f t="shared" ref="J3" si="0">SUM(D3:I3)/6</f>
        <v>31.666666666666668</v>
      </c>
      <c r="K3">
        <f t="shared" ref="K3" si="1">SUM((( (D3*4+E3*4+F3*2+G3*2+H3*2+I3*4)/18)/100)*700)</f>
        <v>217.77777777777777</v>
      </c>
    </row>
    <row r="4" spans="1:11">
      <c r="A4">
        <v>2</v>
      </c>
      <c r="B4" s="9" t="s">
        <v>914</v>
      </c>
      <c r="D4" s="8">
        <v>65</v>
      </c>
      <c r="E4" s="8">
        <v>40</v>
      </c>
      <c r="F4" s="8">
        <v>65</v>
      </c>
      <c r="G4" s="8">
        <v>50</v>
      </c>
      <c r="H4" s="8">
        <v>80</v>
      </c>
      <c r="I4" s="8">
        <v>45</v>
      </c>
      <c r="J4" s="47">
        <f t="shared" ref="J4:J67" si="2">SUM(D4:I4)/6</f>
        <v>57.5</v>
      </c>
      <c r="K4" s="47">
        <f t="shared" ref="K4:K67" si="3">SUM((( (D4*4+E4*4+F4*2+G4*2+H4*2+I4*4)/18)/100)*700)</f>
        <v>385.00000000000006</v>
      </c>
    </row>
    <row r="5" spans="1:11">
      <c r="A5" s="47">
        <v>3</v>
      </c>
      <c r="B5" s="9" t="s">
        <v>915</v>
      </c>
      <c r="D5" s="8">
        <v>30</v>
      </c>
      <c r="E5" s="8">
        <v>35</v>
      </c>
      <c r="F5" s="8">
        <v>35</v>
      </c>
      <c r="G5" s="8">
        <v>25</v>
      </c>
      <c r="H5" s="8">
        <v>50</v>
      </c>
      <c r="I5" s="8">
        <v>30</v>
      </c>
      <c r="J5" s="47">
        <f t="shared" si="2"/>
        <v>34.166666666666664</v>
      </c>
      <c r="K5" s="47">
        <f t="shared" si="3"/>
        <v>233.33333333333337</v>
      </c>
    </row>
    <row r="6" spans="1:11">
      <c r="A6" s="47">
        <v>4</v>
      </c>
      <c r="B6" s="9" t="s">
        <v>916</v>
      </c>
      <c r="D6" s="8">
        <v>80</v>
      </c>
      <c r="E6" s="8">
        <v>75</v>
      </c>
      <c r="F6" s="8">
        <v>85</v>
      </c>
      <c r="G6" s="8">
        <v>55</v>
      </c>
      <c r="H6" s="8">
        <v>100</v>
      </c>
      <c r="I6" s="8">
        <v>90</v>
      </c>
      <c r="J6" s="47">
        <f t="shared" si="2"/>
        <v>80.833333333333329</v>
      </c>
      <c r="K6" s="47">
        <f t="shared" si="3"/>
        <v>567.77777777777783</v>
      </c>
    </row>
    <row r="7" spans="1:11">
      <c r="A7" s="47">
        <v>5</v>
      </c>
      <c r="B7" s="9" t="s">
        <v>917</v>
      </c>
      <c r="D7" s="8">
        <v>70</v>
      </c>
      <c r="E7" s="8">
        <v>95</v>
      </c>
      <c r="F7" s="8">
        <v>75</v>
      </c>
      <c r="G7" s="8">
        <v>70</v>
      </c>
      <c r="H7" s="8">
        <v>95</v>
      </c>
      <c r="I7" s="8">
        <v>75</v>
      </c>
      <c r="J7" s="47">
        <f t="shared" si="2"/>
        <v>80</v>
      </c>
      <c r="K7" s="47">
        <f t="shared" si="3"/>
        <v>560</v>
      </c>
    </row>
    <row r="8" spans="1:11">
      <c r="A8" s="47">
        <v>6</v>
      </c>
      <c r="B8" s="9" t="s">
        <v>918</v>
      </c>
      <c r="D8" s="8">
        <v>80</v>
      </c>
      <c r="E8" s="8">
        <v>60</v>
      </c>
      <c r="F8" s="8">
        <v>95</v>
      </c>
      <c r="G8" s="8">
        <v>80</v>
      </c>
      <c r="H8" s="8">
        <v>95</v>
      </c>
      <c r="I8" s="8">
        <v>40</v>
      </c>
      <c r="J8" s="47">
        <f t="shared" si="2"/>
        <v>75</v>
      </c>
      <c r="K8" s="47">
        <f t="shared" si="3"/>
        <v>489.99999999999994</v>
      </c>
    </row>
    <row r="9" spans="1:11">
      <c r="A9" s="47">
        <v>7</v>
      </c>
      <c r="B9" s="9" t="s">
        <v>919</v>
      </c>
      <c r="D9" s="8">
        <v>95</v>
      </c>
      <c r="E9" s="8">
        <v>90</v>
      </c>
      <c r="F9" s="8">
        <v>95</v>
      </c>
      <c r="G9" s="8">
        <v>65</v>
      </c>
      <c r="H9" s="8">
        <v>90</v>
      </c>
      <c r="I9" s="8">
        <v>85</v>
      </c>
      <c r="J9" s="47">
        <f t="shared" si="2"/>
        <v>86.666666666666671</v>
      </c>
      <c r="K9" s="47">
        <f t="shared" si="3"/>
        <v>614.44444444444446</v>
      </c>
    </row>
    <row r="10" spans="1:11">
      <c r="A10" s="47">
        <v>8</v>
      </c>
      <c r="B10" s="9" t="s">
        <v>920</v>
      </c>
      <c r="D10" s="8">
        <v>35</v>
      </c>
      <c r="E10" s="8">
        <v>35</v>
      </c>
      <c r="F10" s="8">
        <v>40</v>
      </c>
      <c r="G10" s="8">
        <v>25</v>
      </c>
      <c r="H10" s="8">
        <v>70</v>
      </c>
      <c r="I10" s="8">
        <v>50</v>
      </c>
      <c r="J10" s="47">
        <f t="shared" si="2"/>
        <v>42.5</v>
      </c>
      <c r="K10" s="47">
        <f t="shared" si="3"/>
        <v>291.66666666666663</v>
      </c>
    </row>
    <row r="11" spans="1:11">
      <c r="A11" s="47">
        <v>9</v>
      </c>
      <c r="B11" s="9" t="s">
        <v>559</v>
      </c>
      <c r="D11" s="8">
        <v>55</v>
      </c>
      <c r="E11" s="8">
        <v>50</v>
      </c>
      <c r="F11" s="8">
        <v>45</v>
      </c>
      <c r="G11" s="8">
        <v>50</v>
      </c>
      <c r="H11" s="8">
        <v>55</v>
      </c>
      <c r="I11" s="8">
        <v>30</v>
      </c>
      <c r="J11" s="47">
        <f t="shared" si="2"/>
        <v>47.5</v>
      </c>
      <c r="K11" s="47">
        <f t="shared" si="3"/>
        <v>326.66666666666663</v>
      </c>
    </row>
    <row r="12" spans="1:11">
      <c r="A12" s="47">
        <v>10</v>
      </c>
      <c r="B12" s="9" t="s">
        <v>921</v>
      </c>
      <c r="D12" s="8">
        <v>80</v>
      </c>
      <c r="E12" s="8">
        <v>70</v>
      </c>
      <c r="F12" s="8">
        <v>90</v>
      </c>
      <c r="G12" s="8">
        <v>60</v>
      </c>
      <c r="H12" s="8">
        <v>90</v>
      </c>
      <c r="I12" s="8">
        <v>65</v>
      </c>
      <c r="J12" s="47">
        <f t="shared" si="2"/>
        <v>75.833333333333329</v>
      </c>
      <c r="K12" s="47">
        <f t="shared" si="3"/>
        <v>521.11111111111109</v>
      </c>
    </row>
    <row r="13" spans="1:11">
      <c r="A13" s="47">
        <v>11</v>
      </c>
      <c r="B13" s="9" t="s">
        <v>922</v>
      </c>
      <c r="D13" s="8">
        <v>30</v>
      </c>
      <c r="E13" s="8">
        <v>30</v>
      </c>
      <c r="F13" s="8">
        <v>40</v>
      </c>
      <c r="G13" s="8">
        <v>50</v>
      </c>
      <c r="H13" s="8">
        <v>55</v>
      </c>
      <c r="I13" s="8">
        <v>25</v>
      </c>
      <c r="J13" s="47">
        <f t="shared" si="2"/>
        <v>38.333333333333336</v>
      </c>
      <c r="K13" s="47">
        <f t="shared" si="3"/>
        <v>244.99999999999997</v>
      </c>
    </row>
    <row r="14" spans="1:11">
      <c r="A14" s="47">
        <v>12</v>
      </c>
      <c r="B14" s="9" t="s">
        <v>923</v>
      </c>
      <c r="D14" s="8">
        <v>70</v>
      </c>
      <c r="E14" s="8">
        <v>85</v>
      </c>
      <c r="F14" s="8">
        <v>90</v>
      </c>
      <c r="G14" s="8">
        <v>20</v>
      </c>
      <c r="H14" s="8">
        <v>100</v>
      </c>
      <c r="I14" s="8">
        <v>80</v>
      </c>
      <c r="J14" s="47">
        <f t="shared" si="2"/>
        <v>74.166666666666671</v>
      </c>
      <c r="K14" s="47">
        <f t="shared" si="3"/>
        <v>528.88888888888891</v>
      </c>
    </row>
    <row r="15" spans="1:11">
      <c r="A15" s="47">
        <v>13</v>
      </c>
      <c r="B15" s="9" t="s">
        <v>924</v>
      </c>
      <c r="D15" s="8">
        <v>90</v>
      </c>
      <c r="E15" s="8">
        <v>60</v>
      </c>
      <c r="F15" s="8">
        <v>90</v>
      </c>
      <c r="G15" s="8">
        <v>65</v>
      </c>
      <c r="H15" s="8">
        <v>90</v>
      </c>
      <c r="I15" s="8">
        <v>80</v>
      </c>
      <c r="J15" s="47">
        <f t="shared" si="2"/>
        <v>79.166666666666671</v>
      </c>
      <c r="K15" s="47">
        <f t="shared" si="3"/>
        <v>548.33333333333337</v>
      </c>
    </row>
    <row r="16" spans="1:11">
      <c r="A16" s="47">
        <v>14</v>
      </c>
      <c r="B16" s="9" t="s">
        <v>925</v>
      </c>
      <c r="D16" s="8">
        <v>45</v>
      </c>
      <c r="E16" s="8">
        <v>35</v>
      </c>
      <c r="F16" s="8">
        <v>40</v>
      </c>
      <c r="G16" s="8">
        <v>30</v>
      </c>
      <c r="H16" s="8">
        <v>20</v>
      </c>
      <c r="I16" s="8">
        <v>25</v>
      </c>
      <c r="J16" s="47">
        <f t="shared" si="2"/>
        <v>32.5</v>
      </c>
      <c r="K16" s="47">
        <f t="shared" si="3"/>
        <v>233.33333333333337</v>
      </c>
    </row>
    <row r="17" spans="1:11">
      <c r="A17" s="47">
        <v>15</v>
      </c>
      <c r="B17" s="9" t="s">
        <v>926</v>
      </c>
      <c r="D17" s="8">
        <v>30</v>
      </c>
      <c r="E17" s="8">
        <v>40</v>
      </c>
      <c r="F17" s="8">
        <v>25</v>
      </c>
      <c r="G17" s="8">
        <v>25</v>
      </c>
      <c r="H17" s="8">
        <v>30</v>
      </c>
      <c r="I17" s="8">
        <v>20</v>
      </c>
      <c r="J17" s="47">
        <f t="shared" si="2"/>
        <v>28.333333333333332</v>
      </c>
      <c r="K17" s="47">
        <f t="shared" si="3"/>
        <v>202.22222222222223</v>
      </c>
    </row>
    <row r="18" spans="1:11">
      <c r="A18" s="47">
        <v>16</v>
      </c>
      <c r="B18" s="9" t="s">
        <v>927</v>
      </c>
      <c r="D18" s="8">
        <v>45</v>
      </c>
      <c r="E18" s="8">
        <v>40</v>
      </c>
      <c r="F18" s="8">
        <v>60</v>
      </c>
      <c r="G18" s="8">
        <v>30</v>
      </c>
      <c r="H18" s="8">
        <v>70</v>
      </c>
      <c r="I18" s="8">
        <v>30</v>
      </c>
      <c r="J18" s="47">
        <f t="shared" si="2"/>
        <v>45.833333333333336</v>
      </c>
      <c r="K18" s="47">
        <f t="shared" si="3"/>
        <v>303.33333333333337</v>
      </c>
    </row>
    <row r="19" spans="1:11">
      <c r="A19" s="47">
        <v>17</v>
      </c>
      <c r="B19" s="9" t="s">
        <v>928</v>
      </c>
      <c r="D19" s="8">
        <v>55</v>
      </c>
      <c r="E19" s="8">
        <v>55</v>
      </c>
      <c r="F19" s="8">
        <v>65</v>
      </c>
      <c r="G19" s="8">
        <v>35</v>
      </c>
      <c r="H19" s="8">
        <v>40</v>
      </c>
      <c r="I19" s="8">
        <v>60</v>
      </c>
      <c r="J19" s="47">
        <f t="shared" si="2"/>
        <v>51.666666666666664</v>
      </c>
      <c r="K19" s="47">
        <f t="shared" si="3"/>
        <v>373.33333333333331</v>
      </c>
    </row>
    <row r="20" spans="1:11">
      <c r="A20" s="47">
        <v>18</v>
      </c>
      <c r="B20" s="9" t="s">
        <v>929</v>
      </c>
      <c r="D20" s="8">
        <v>90</v>
      </c>
      <c r="E20" s="8">
        <v>90</v>
      </c>
      <c r="F20" s="8">
        <v>95</v>
      </c>
      <c r="G20" s="8">
        <v>100</v>
      </c>
      <c r="H20" s="8">
        <v>100</v>
      </c>
      <c r="I20" s="8">
        <v>85</v>
      </c>
      <c r="J20" s="47">
        <f t="shared" si="2"/>
        <v>93.333333333333329</v>
      </c>
      <c r="K20" s="47">
        <f t="shared" si="3"/>
        <v>641.66666666666674</v>
      </c>
    </row>
    <row r="21" spans="1:11">
      <c r="A21" s="47">
        <v>19</v>
      </c>
      <c r="B21" s="9" t="s">
        <v>930</v>
      </c>
      <c r="D21" s="8">
        <v>50</v>
      </c>
      <c r="E21" s="8">
        <v>50</v>
      </c>
      <c r="F21" s="8">
        <v>60</v>
      </c>
      <c r="G21" s="8">
        <v>10</v>
      </c>
      <c r="H21" s="8">
        <v>70</v>
      </c>
      <c r="I21" s="8">
        <v>40</v>
      </c>
      <c r="J21" s="47">
        <f t="shared" si="2"/>
        <v>46.666666666666664</v>
      </c>
      <c r="K21" s="47">
        <f t="shared" si="3"/>
        <v>326.66666666666663</v>
      </c>
    </row>
    <row r="22" spans="1:11">
      <c r="A22" s="47">
        <v>20</v>
      </c>
      <c r="B22" s="9" t="s">
        <v>931</v>
      </c>
      <c r="D22" s="8">
        <v>30</v>
      </c>
      <c r="E22" s="8">
        <v>25</v>
      </c>
      <c r="F22" s="8">
        <v>35</v>
      </c>
      <c r="G22" s="8">
        <v>45</v>
      </c>
      <c r="H22" s="8">
        <v>40</v>
      </c>
      <c r="I22" s="8">
        <v>25</v>
      </c>
      <c r="J22" s="47">
        <f t="shared" si="2"/>
        <v>33.333333333333336</v>
      </c>
      <c r="K22" s="47">
        <f t="shared" si="3"/>
        <v>217.77777777777777</v>
      </c>
    </row>
    <row r="23" spans="1:11">
      <c r="A23" s="47">
        <v>21</v>
      </c>
      <c r="B23" s="9" t="s">
        <v>932</v>
      </c>
      <c r="D23" s="8">
        <v>50</v>
      </c>
      <c r="E23" s="8">
        <v>35</v>
      </c>
      <c r="F23" s="8">
        <v>60</v>
      </c>
      <c r="G23" s="8">
        <v>70</v>
      </c>
      <c r="H23" s="8">
        <v>85</v>
      </c>
      <c r="I23" s="8">
        <v>35</v>
      </c>
      <c r="J23" s="47">
        <f t="shared" si="2"/>
        <v>55.833333333333336</v>
      </c>
      <c r="K23" s="47">
        <f t="shared" si="3"/>
        <v>353.88888888888886</v>
      </c>
    </row>
    <row r="24" spans="1:11">
      <c r="A24" s="47">
        <v>22</v>
      </c>
      <c r="B24" s="9" t="s">
        <v>933</v>
      </c>
      <c r="D24" s="8">
        <v>100</v>
      </c>
      <c r="E24" s="8">
        <v>50</v>
      </c>
      <c r="F24" s="8">
        <v>100</v>
      </c>
      <c r="G24" s="8">
        <v>90</v>
      </c>
      <c r="H24" s="8">
        <v>100</v>
      </c>
      <c r="I24" s="8">
        <v>70</v>
      </c>
      <c r="J24" s="47">
        <f t="shared" si="2"/>
        <v>85</v>
      </c>
      <c r="K24" s="47">
        <f t="shared" si="3"/>
        <v>567.77777777777783</v>
      </c>
    </row>
    <row r="25" spans="1:11">
      <c r="A25" s="47">
        <v>23</v>
      </c>
      <c r="B25" s="9" t="s">
        <v>934</v>
      </c>
      <c r="D25" s="8">
        <v>75</v>
      </c>
      <c r="E25" s="8">
        <v>35</v>
      </c>
      <c r="F25" s="8">
        <v>50</v>
      </c>
      <c r="G25" s="8">
        <v>55</v>
      </c>
      <c r="H25" s="8">
        <v>100</v>
      </c>
      <c r="I25" s="8">
        <v>70</v>
      </c>
      <c r="J25" s="47">
        <f t="shared" si="2"/>
        <v>64.166666666666671</v>
      </c>
      <c r="K25" s="47">
        <f t="shared" si="3"/>
        <v>439.44444444444446</v>
      </c>
    </row>
    <row r="26" spans="1:11">
      <c r="A26" s="47">
        <v>24</v>
      </c>
      <c r="B26" s="9" t="s">
        <v>935</v>
      </c>
      <c r="D26" s="8">
        <v>100</v>
      </c>
      <c r="E26" s="8">
        <v>90</v>
      </c>
      <c r="F26" s="8">
        <v>100</v>
      </c>
      <c r="G26" s="8">
        <v>90</v>
      </c>
      <c r="H26" s="8">
        <v>95</v>
      </c>
      <c r="I26" s="8">
        <v>75</v>
      </c>
      <c r="J26" s="47">
        <f t="shared" si="2"/>
        <v>91.666666666666671</v>
      </c>
      <c r="K26" s="47">
        <f t="shared" si="3"/>
        <v>633.88888888888891</v>
      </c>
    </row>
    <row r="27" spans="1:11">
      <c r="A27" s="47">
        <v>25</v>
      </c>
      <c r="B27" s="9" t="s">
        <v>936</v>
      </c>
      <c r="D27" s="8">
        <v>80</v>
      </c>
      <c r="E27" s="8">
        <v>50</v>
      </c>
      <c r="F27" s="8">
        <v>50</v>
      </c>
      <c r="G27" s="8">
        <v>35</v>
      </c>
      <c r="H27" s="8">
        <v>90</v>
      </c>
      <c r="I27" s="8">
        <v>50</v>
      </c>
      <c r="J27" s="47">
        <f t="shared" si="2"/>
        <v>59.166666666666664</v>
      </c>
      <c r="K27" s="47">
        <f t="shared" si="3"/>
        <v>416.11111111111109</v>
      </c>
    </row>
    <row r="28" spans="1:11">
      <c r="A28" s="47">
        <v>26</v>
      </c>
      <c r="B28" s="9" t="s">
        <v>937</v>
      </c>
      <c r="D28" s="8">
        <v>80</v>
      </c>
      <c r="E28" s="8">
        <v>60</v>
      </c>
      <c r="F28" s="8">
        <v>85</v>
      </c>
      <c r="G28" s="8">
        <v>80</v>
      </c>
      <c r="H28" s="8">
        <v>95</v>
      </c>
      <c r="I28" s="8">
        <v>60</v>
      </c>
      <c r="J28" s="47">
        <f t="shared" si="2"/>
        <v>76.666666666666671</v>
      </c>
      <c r="K28" s="47">
        <f t="shared" si="3"/>
        <v>513.33333333333326</v>
      </c>
    </row>
    <row r="29" spans="1:11">
      <c r="A29" s="47">
        <v>27</v>
      </c>
      <c r="B29" s="9" t="s">
        <v>938</v>
      </c>
      <c r="D29" s="8">
        <v>85</v>
      </c>
      <c r="E29" s="8">
        <v>45</v>
      </c>
      <c r="F29" s="8">
        <v>85</v>
      </c>
      <c r="G29" s="8">
        <v>80</v>
      </c>
      <c r="H29" s="8">
        <v>90</v>
      </c>
      <c r="I29" s="8">
        <v>90</v>
      </c>
      <c r="J29" s="47">
        <f t="shared" si="2"/>
        <v>79.166666666666671</v>
      </c>
      <c r="K29" s="47">
        <f t="shared" si="3"/>
        <v>540.55555555555554</v>
      </c>
    </row>
    <row r="30" spans="1:11">
      <c r="A30" s="47">
        <v>28</v>
      </c>
      <c r="B30" s="9" t="s">
        <v>939</v>
      </c>
      <c r="D30" s="8">
        <v>95</v>
      </c>
      <c r="E30" s="8">
        <v>55</v>
      </c>
      <c r="F30" s="8">
        <v>95</v>
      </c>
      <c r="G30" s="8">
        <v>95</v>
      </c>
      <c r="H30" s="8">
        <v>100</v>
      </c>
      <c r="I30" s="8">
        <v>60</v>
      </c>
      <c r="J30" s="47">
        <f t="shared" si="2"/>
        <v>83.333333333333329</v>
      </c>
      <c r="K30" s="47">
        <f t="shared" si="3"/>
        <v>552.22222222222217</v>
      </c>
    </row>
    <row r="31" spans="1:11">
      <c r="A31" s="47">
        <v>29</v>
      </c>
      <c r="B31" s="9" t="s">
        <v>940</v>
      </c>
      <c r="D31" s="8">
        <v>100</v>
      </c>
      <c r="E31" s="8">
        <v>90</v>
      </c>
      <c r="F31" s="8">
        <v>75</v>
      </c>
      <c r="G31" s="8">
        <v>85</v>
      </c>
      <c r="H31" s="8">
        <v>95</v>
      </c>
      <c r="I31" s="8">
        <v>65</v>
      </c>
      <c r="J31" s="47">
        <f t="shared" si="2"/>
        <v>85</v>
      </c>
      <c r="K31" s="47">
        <f t="shared" si="3"/>
        <v>595</v>
      </c>
    </row>
    <row r="32" spans="1:11">
      <c r="A32" s="47">
        <v>30</v>
      </c>
      <c r="B32" s="9" t="s">
        <v>941</v>
      </c>
      <c r="D32" s="8">
        <v>50</v>
      </c>
      <c r="E32" s="8">
        <v>40</v>
      </c>
      <c r="F32" s="8">
        <v>50</v>
      </c>
      <c r="G32" s="8">
        <v>25</v>
      </c>
      <c r="H32" s="8">
        <v>90</v>
      </c>
      <c r="I32" s="8">
        <v>45</v>
      </c>
      <c r="J32" s="47">
        <f t="shared" si="2"/>
        <v>50</v>
      </c>
      <c r="K32" s="47">
        <f t="shared" si="3"/>
        <v>338.33333333333331</v>
      </c>
    </row>
    <row r="33" spans="1:11">
      <c r="A33" s="47">
        <v>31</v>
      </c>
      <c r="B33" s="9" t="s">
        <v>942</v>
      </c>
      <c r="D33" s="8">
        <v>50</v>
      </c>
      <c r="E33" s="8">
        <v>40</v>
      </c>
      <c r="F33" s="8">
        <v>70</v>
      </c>
      <c r="G33" s="8">
        <v>40</v>
      </c>
      <c r="H33" s="8">
        <v>90</v>
      </c>
      <c r="I33" s="8">
        <v>35</v>
      </c>
      <c r="J33" s="47">
        <f t="shared" si="2"/>
        <v>54.166666666666664</v>
      </c>
      <c r="K33" s="47">
        <f t="shared" si="3"/>
        <v>350</v>
      </c>
    </row>
    <row r="34" spans="1:11">
      <c r="A34" s="47">
        <v>32</v>
      </c>
      <c r="B34" s="9" t="s">
        <v>943</v>
      </c>
      <c r="D34" s="8">
        <v>40</v>
      </c>
      <c r="E34" s="8">
        <v>10</v>
      </c>
      <c r="F34" s="8">
        <v>30</v>
      </c>
      <c r="G34" s="8">
        <v>20</v>
      </c>
      <c r="H34" s="8">
        <v>45</v>
      </c>
      <c r="I34" s="8">
        <v>45</v>
      </c>
      <c r="J34" s="47">
        <f t="shared" si="2"/>
        <v>31.666666666666668</v>
      </c>
      <c r="K34" s="47">
        <f t="shared" si="3"/>
        <v>221.66666666666666</v>
      </c>
    </row>
    <row r="35" spans="1:11">
      <c r="A35" s="47">
        <v>33</v>
      </c>
      <c r="B35" s="9" t="s">
        <v>944</v>
      </c>
      <c r="D35" s="8">
        <v>100</v>
      </c>
      <c r="E35" s="8">
        <v>65</v>
      </c>
      <c r="F35" s="8">
        <v>90</v>
      </c>
      <c r="G35" s="8">
        <v>90</v>
      </c>
      <c r="H35" s="8">
        <v>95</v>
      </c>
      <c r="I35" s="8">
        <v>55</v>
      </c>
      <c r="J35" s="47">
        <f t="shared" si="2"/>
        <v>82.5</v>
      </c>
      <c r="K35" s="47">
        <f t="shared" si="3"/>
        <v>556.11111111111109</v>
      </c>
    </row>
    <row r="36" spans="1:11">
      <c r="A36" s="47">
        <v>34</v>
      </c>
      <c r="B36" s="9" t="s">
        <v>945</v>
      </c>
      <c r="D36" s="8">
        <v>95</v>
      </c>
      <c r="E36" s="8">
        <v>95</v>
      </c>
      <c r="F36" s="8">
        <v>85</v>
      </c>
      <c r="G36" s="8">
        <v>50</v>
      </c>
      <c r="H36" s="8">
        <v>100</v>
      </c>
      <c r="I36" s="8">
        <v>80</v>
      </c>
      <c r="J36" s="47">
        <f t="shared" si="2"/>
        <v>84.166666666666671</v>
      </c>
      <c r="K36" s="47">
        <f t="shared" si="3"/>
        <v>602.77777777777783</v>
      </c>
    </row>
    <row r="37" spans="1:11">
      <c r="A37" s="47">
        <v>35</v>
      </c>
      <c r="B37" s="9" t="s">
        <v>223</v>
      </c>
      <c r="D37" s="8">
        <v>60</v>
      </c>
      <c r="E37" s="8">
        <v>35</v>
      </c>
      <c r="F37" s="8">
        <v>40</v>
      </c>
      <c r="G37" s="8">
        <v>50</v>
      </c>
      <c r="H37" s="8">
        <v>60</v>
      </c>
      <c r="I37" s="8">
        <v>50</v>
      </c>
      <c r="J37" s="47">
        <f t="shared" si="2"/>
        <v>49.166666666666664</v>
      </c>
      <c r="K37" s="47">
        <f t="shared" si="3"/>
        <v>342.22222222222223</v>
      </c>
    </row>
    <row r="38" spans="1:11">
      <c r="A38" s="47">
        <v>36</v>
      </c>
      <c r="B38" s="9" t="s">
        <v>946</v>
      </c>
      <c r="D38" s="8">
        <v>85</v>
      </c>
      <c r="E38" s="8">
        <v>60</v>
      </c>
      <c r="F38" s="8">
        <v>75</v>
      </c>
      <c r="G38" s="8">
        <v>40</v>
      </c>
      <c r="H38" s="8">
        <v>0</v>
      </c>
      <c r="I38" s="8">
        <v>60</v>
      </c>
      <c r="J38" s="47">
        <f t="shared" si="2"/>
        <v>53.333333333333336</v>
      </c>
      <c r="K38" s="47">
        <f t="shared" si="3"/>
        <v>408.33333333333337</v>
      </c>
    </row>
    <row r="39" spans="1:11">
      <c r="A39" s="47">
        <v>37</v>
      </c>
      <c r="B39" s="9" t="s">
        <v>947</v>
      </c>
      <c r="D39" s="8">
        <v>65</v>
      </c>
      <c r="E39" s="8">
        <v>25</v>
      </c>
      <c r="F39" s="8">
        <v>40</v>
      </c>
      <c r="G39" s="8">
        <v>40</v>
      </c>
      <c r="H39" s="8">
        <v>80</v>
      </c>
      <c r="I39" s="8">
        <v>45</v>
      </c>
      <c r="J39" s="47">
        <f t="shared" si="2"/>
        <v>49.166666666666664</v>
      </c>
      <c r="K39" s="47">
        <f t="shared" si="3"/>
        <v>334.44444444444446</v>
      </c>
    </row>
    <row r="40" spans="1:11">
      <c r="A40" s="47">
        <v>38</v>
      </c>
      <c r="B40" s="9" t="s">
        <v>948</v>
      </c>
      <c r="D40" s="8">
        <v>60</v>
      </c>
      <c r="E40" s="8">
        <v>35</v>
      </c>
      <c r="F40" s="8">
        <v>75</v>
      </c>
      <c r="G40" s="8">
        <v>25</v>
      </c>
      <c r="H40" s="8">
        <v>85</v>
      </c>
      <c r="I40" s="8">
        <v>40</v>
      </c>
      <c r="J40" s="47">
        <f t="shared" si="2"/>
        <v>53.333333333333336</v>
      </c>
      <c r="K40" s="47">
        <f t="shared" si="3"/>
        <v>353.88888888888886</v>
      </c>
    </row>
    <row r="41" spans="1:11">
      <c r="A41" s="47">
        <v>39</v>
      </c>
      <c r="B41" s="9" t="s">
        <v>949</v>
      </c>
      <c r="D41" s="8">
        <v>80</v>
      </c>
      <c r="E41" s="8">
        <v>45</v>
      </c>
      <c r="F41" s="8">
        <v>65</v>
      </c>
      <c r="G41" s="8">
        <v>50</v>
      </c>
      <c r="H41" s="8">
        <v>85</v>
      </c>
      <c r="I41" s="8">
        <v>60</v>
      </c>
      <c r="J41" s="47">
        <f t="shared" si="2"/>
        <v>64.166666666666671</v>
      </c>
      <c r="K41" s="47">
        <f t="shared" si="3"/>
        <v>443.33333333333331</v>
      </c>
    </row>
    <row r="42" spans="1:11">
      <c r="A42" s="47">
        <v>40</v>
      </c>
      <c r="B42" s="9" t="s">
        <v>950</v>
      </c>
      <c r="D42" s="8">
        <v>60</v>
      </c>
      <c r="E42" s="8">
        <v>35</v>
      </c>
      <c r="F42" s="8">
        <v>25</v>
      </c>
      <c r="G42" s="8">
        <v>15</v>
      </c>
      <c r="H42" s="8">
        <v>40</v>
      </c>
      <c r="I42" s="8">
        <v>45</v>
      </c>
      <c r="J42" s="47">
        <f t="shared" si="2"/>
        <v>36.666666666666664</v>
      </c>
      <c r="K42" s="47">
        <f t="shared" si="3"/>
        <v>280</v>
      </c>
    </row>
    <row r="43" spans="1:11">
      <c r="A43" s="47">
        <v>41</v>
      </c>
      <c r="B43" s="9" t="s">
        <v>951</v>
      </c>
      <c r="D43" s="8">
        <v>30</v>
      </c>
      <c r="E43" s="8">
        <v>35</v>
      </c>
      <c r="F43" s="8">
        <v>70</v>
      </c>
      <c r="G43" s="8">
        <v>55</v>
      </c>
      <c r="H43" s="8">
        <v>60</v>
      </c>
      <c r="I43" s="8">
        <v>35</v>
      </c>
      <c r="J43" s="47">
        <f t="shared" si="2"/>
        <v>47.5</v>
      </c>
      <c r="K43" s="47">
        <f t="shared" si="3"/>
        <v>299.44444444444446</v>
      </c>
    </row>
    <row r="44" spans="1:11">
      <c r="A44" s="47">
        <v>42</v>
      </c>
      <c r="B44" s="9" t="s">
        <v>952</v>
      </c>
      <c r="D44" s="8">
        <v>20</v>
      </c>
      <c r="E44" s="8">
        <v>20</v>
      </c>
      <c r="F44" s="8">
        <v>15</v>
      </c>
      <c r="G44" s="8">
        <v>35</v>
      </c>
      <c r="H44" s="8">
        <v>15</v>
      </c>
      <c r="I44" s="8">
        <v>20</v>
      </c>
      <c r="J44" s="47">
        <f t="shared" si="2"/>
        <v>20.833333333333332</v>
      </c>
      <c r="K44" s="47">
        <f t="shared" si="3"/>
        <v>143.88888888888891</v>
      </c>
    </row>
    <row r="45" spans="1:11">
      <c r="A45" s="47">
        <v>43</v>
      </c>
      <c r="B45" s="9" t="s">
        <v>953</v>
      </c>
      <c r="D45" s="8">
        <v>45</v>
      </c>
      <c r="E45" s="8">
        <v>50</v>
      </c>
      <c r="F45" s="8">
        <v>60</v>
      </c>
      <c r="G45" s="8">
        <v>25</v>
      </c>
      <c r="H45" s="8">
        <v>65</v>
      </c>
      <c r="I45" s="8">
        <v>40</v>
      </c>
      <c r="J45" s="47">
        <f t="shared" si="2"/>
        <v>47.5</v>
      </c>
      <c r="K45" s="47">
        <f t="shared" si="3"/>
        <v>326.66666666666663</v>
      </c>
    </row>
    <row r="46" spans="1:11">
      <c r="A46" s="47">
        <v>44</v>
      </c>
      <c r="B46" s="9" t="s">
        <v>954</v>
      </c>
      <c r="D46" s="8">
        <v>60</v>
      </c>
      <c r="E46" s="8">
        <v>85</v>
      </c>
      <c r="F46" s="8">
        <v>95</v>
      </c>
      <c r="G46" s="8">
        <v>55</v>
      </c>
      <c r="H46" s="8">
        <v>90</v>
      </c>
      <c r="I46" s="8">
        <v>75</v>
      </c>
      <c r="J46" s="47">
        <f t="shared" si="2"/>
        <v>76.666666666666671</v>
      </c>
      <c r="K46" s="47">
        <f t="shared" si="3"/>
        <v>528.88888888888891</v>
      </c>
    </row>
    <row r="47" spans="1:11">
      <c r="A47" s="47">
        <v>45</v>
      </c>
      <c r="B47" s="9" t="s">
        <v>955</v>
      </c>
      <c r="D47" s="8">
        <v>40</v>
      </c>
      <c r="E47" s="8">
        <v>25</v>
      </c>
      <c r="F47" s="8">
        <v>55</v>
      </c>
      <c r="G47" s="8">
        <v>40</v>
      </c>
      <c r="H47" s="8">
        <v>60</v>
      </c>
      <c r="I47" s="8">
        <v>60</v>
      </c>
      <c r="J47" s="47">
        <f t="shared" si="2"/>
        <v>46.666666666666664</v>
      </c>
      <c r="K47" s="47">
        <f t="shared" si="3"/>
        <v>315</v>
      </c>
    </row>
    <row r="48" spans="1:11">
      <c r="A48" s="47">
        <v>46</v>
      </c>
      <c r="B48" s="9" t="s">
        <v>956</v>
      </c>
      <c r="D48" s="8">
        <v>75</v>
      </c>
      <c r="E48" s="8">
        <v>75</v>
      </c>
      <c r="F48" s="8">
        <v>85</v>
      </c>
      <c r="G48" s="8">
        <v>75</v>
      </c>
      <c r="H48" s="8">
        <v>90</v>
      </c>
      <c r="I48" s="8">
        <v>85</v>
      </c>
      <c r="J48" s="47">
        <f t="shared" si="2"/>
        <v>80.833333333333329</v>
      </c>
      <c r="K48" s="47">
        <f t="shared" si="3"/>
        <v>560</v>
      </c>
    </row>
    <row r="49" spans="1:11">
      <c r="A49" s="47">
        <v>47</v>
      </c>
      <c r="B49" s="9" t="s">
        <v>957</v>
      </c>
      <c r="D49" s="8">
        <v>45</v>
      </c>
      <c r="E49" s="8">
        <v>25</v>
      </c>
      <c r="F49" s="8">
        <v>45</v>
      </c>
      <c r="G49" s="8">
        <v>25</v>
      </c>
      <c r="H49" s="8">
        <v>55</v>
      </c>
      <c r="I49" s="8">
        <v>15</v>
      </c>
      <c r="J49" s="47">
        <f t="shared" si="2"/>
        <v>35</v>
      </c>
      <c r="K49" s="47">
        <f t="shared" si="3"/>
        <v>229.44444444444446</v>
      </c>
    </row>
    <row r="50" spans="1:11">
      <c r="A50" s="47">
        <v>48</v>
      </c>
      <c r="B50" s="9" t="s">
        <v>958</v>
      </c>
      <c r="D50" s="8">
        <v>60</v>
      </c>
      <c r="E50" s="8">
        <v>30</v>
      </c>
      <c r="F50" s="8">
        <v>45</v>
      </c>
      <c r="G50" s="8">
        <v>30</v>
      </c>
      <c r="H50" s="8">
        <v>75</v>
      </c>
      <c r="I50" s="8">
        <v>50</v>
      </c>
      <c r="J50" s="47">
        <f t="shared" si="2"/>
        <v>48.333333333333336</v>
      </c>
      <c r="K50" s="47">
        <f t="shared" si="3"/>
        <v>334.44444444444446</v>
      </c>
    </row>
    <row r="51" spans="1:11">
      <c r="A51" s="47">
        <v>49</v>
      </c>
      <c r="B51" s="9" t="s">
        <v>959</v>
      </c>
      <c r="D51" s="8">
        <v>20</v>
      </c>
      <c r="E51" s="8">
        <v>15</v>
      </c>
      <c r="F51" s="8">
        <v>15</v>
      </c>
      <c r="G51" s="8">
        <v>40</v>
      </c>
      <c r="H51" s="8">
        <v>55</v>
      </c>
      <c r="I51" s="8">
        <v>5</v>
      </c>
      <c r="J51" s="47">
        <f t="shared" si="2"/>
        <v>25</v>
      </c>
      <c r="K51" s="47">
        <f t="shared" si="3"/>
        <v>147.77777777777777</v>
      </c>
    </row>
    <row r="52" spans="1:11">
      <c r="A52" s="47">
        <v>50</v>
      </c>
      <c r="B52" s="9" t="s">
        <v>960</v>
      </c>
      <c r="D52" s="8">
        <v>60</v>
      </c>
      <c r="E52" s="8">
        <v>65</v>
      </c>
      <c r="F52" s="8">
        <v>85</v>
      </c>
      <c r="G52" s="8">
        <v>30</v>
      </c>
      <c r="H52" s="8">
        <v>85</v>
      </c>
      <c r="I52" s="8">
        <v>65</v>
      </c>
      <c r="J52" s="47">
        <f t="shared" si="2"/>
        <v>65</v>
      </c>
      <c r="K52" s="47">
        <f t="shared" si="3"/>
        <v>451.11111111111109</v>
      </c>
    </row>
    <row r="53" spans="1:11">
      <c r="A53" s="47">
        <v>51</v>
      </c>
      <c r="B53" s="9" t="s">
        <v>961</v>
      </c>
      <c r="D53" s="8">
        <v>65</v>
      </c>
      <c r="E53" s="8">
        <v>50</v>
      </c>
      <c r="F53" s="8">
        <v>95</v>
      </c>
      <c r="G53" s="8">
        <v>80</v>
      </c>
      <c r="H53" s="8">
        <v>95</v>
      </c>
      <c r="I53" s="8">
        <v>70</v>
      </c>
      <c r="J53" s="47">
        <f t="shared" si="2"/>
        <v>75.833333333333329</v>
      </c>
      <c r="K53" s="47">
        <f t="shared" si="3"/>
        <v>497.77777777777777</v>
      </c>
    </row>
    <row r="54" spans="1:11">
      <c r="A54" s="47">
        <v>52</v>
      </c>
      <c r="B54" s="9" t="s">
        <v>962</v>
      </c>
      <c r="D54" s="8">
        <v>85</v>
      </c>
      <c r="E54" s="8">
        <v>70</v>
      </c>
      <c r="F54" s="8">
        <v>95</v>
      </c>
      <c r="G54" s="8">
        <v>70</v>
      </c>
      <c r="H54" s="8">
        <v>100</v>
      </c>
      <c r="I54" s="8">
        <v>80</v>
      </c>
      <c r="J54" s="47">
        <f t="shared" si="2"/>
        <v>83.333333333333329</v>
      </c>
      <c r="K54" s="47">
        <f t="shared" si="3"/>
        <v>571.66666666666674</v>
      </c>
    </row>
    <row r="55" spans="1:11">
      <c r="A55" s="47">
        <v>53</v>
      </c>
      <c r="B55" s="9" t="s">
        <v>963</v>
      </c>
      <c r="D55" s="8">
        <v>35</v>
      </c>
      <c r="E55" s="8">
        <v>40</v>
      </c>
      <c r="F55" s="8">
        <v>10</v>
      </c>
      <c r="G55" s="8">
        <v>15</v>
      </c>
      <c r="H55" s="8">
        <v>40</v>
      </c>
      <c r="I55" s="8">
        <v>25</v>
      </c>
      <c r="J55" s="47">
        <f t="shared" si="2"/>
        <v>27.5</v>
      </c>
      <c r="K55" s="47">
        <f t="shared" si="3"/>
        <v>206.11111111111111</v>
      </c>
    </row>
    <row r="56" spans="1:11">
      <c r="A56" s="47">
        <v>54</v>
      </c>
      <c r="B56" s="9" t="s">
        <v>964</v>
      </c>
      <c r="D56" s="8">
        <v>55</v>
      </c>
      <c r="E56" s="8">
        <v>40</v>
      </c>
      <c r="F56" s="8">
        <v>50</v>
      </c>
      <c r="G56" s="8">
        <v>20</v>
      </c>
      <c r="H56" s="8">
        <v>80</v>
      </c>
      <c r="I56" s="8">
        <v>45</v>
      </c>
      <c r="J56" s="47">
        <f t="shared" si="2"/>
        <v>48.333333333333336</v>
      </c>
      <c r="K56" s="47">
        <f t="shared" si="3"/>
        <v>334.44444444444446</v>
      </c>
    </row>
    <row r="57" spans="1:11">
      <c r="A57" s="47">
        <v>55</v>
      </c>
      <c r="B57" s="9" t="s">
        <v>965</v>
      </c>
      <c r="D57" s="8">
        <v>75</v>
      </c>
      <c r="E57" s="8">
        <v>50</v>
      </c>
      <c r="F57" s="8">
        <v>80</v>
      </c>
      <c r="G57" s="8">
        <v>50</v>
      </c>
      <c r="H57" s="8">
        <v>90</v>
      </c>
      <c r="I57" s="8">
        <v>65</v>
      </c>
      <c r="J57" s="47">
        <f t="shared" si="2"/>
        <v>68.333333333333329</v>
      </c>
      <c r="K57" s="47">
        <f t="shared" si="3"/>
        <v>466.66666666666674</v>
      </c>
    </row>
    <row r="58" spans="1:11">
      <c r="A58" s="47">
        <v>56</v>
      </c>
      <c r="B58" s="9" t="s">
        <v>966</v>
      </c>
      <c r="D58" s="8">
        <v>40</v>
      </c>
      <c r="E58" s="8">
        <v>55</v>
      </c>
      <c r="F58" s="8">
        <v>70</v>
      </c>
      <c r="G58" s="8">
        <v>45</v>
      </c>
      <c r="H58" s="8">
        <v>80</v>
      </c>
      <c r="I58" s="8">
        <v>35</v>
      </c>
      <c r="J58" s="47">
        <f t="shared" si="2"/>
        <v>54.166666666666664</v>
      </c>
      <c r="K58" s="47">
        <f t="shared" si="3"/>
        <v>353.88888888888886</v>
      </c>
    </row>
    <row r="59" spans="1:11">
      <c r="A59" s="47">
        <v>57</v>
      </c>
      <c r="B59" s="9" t="s">
        <v>967</v>
      </c>
      <c r="D59" s="8">
        <v>55</v>
      </c>
      <c r="E59" s="8">
        <v>25</v>
      </c>
      <c r="F59" s="8">
        <v>55</v>
      </c>
      <c r="G59" s="8">
        <v>40</v>
      </c>
      <c r="H59" s="8">
        <v>70</v>
      </c>
      <c r="I59" s="8">
        <v>40</v>
      </c>
      <c r="J59" s="47">
        <f t="shared" si="2"/>
        <v>47.5</v>
      </c>
      <c r="K59" s="47">
        <f t="shared" si="3"/>
        <v>315</v>
      </c>
    </row>
    <row r="60" spans="1:11">
      <c r="A60" s="47">
        <v>58</v>
      </c>
      <c r="B60" s="9" t="s">
        <v>968</v>
      </c>
      <c r="D60" s="8">
        <v>65</v>
      </c>
      <c r="E60" s="8">
        <v>75</v>
      </c>
      <c r="F60" s="8">
        <v>55</v>
      </c>
      <c r="G60" s="8">
        <v>20</v>
      </c>
      <c r="H60" s="8">
        <v>60</v>
      </c>
      <c r="I60" s="8">
        <v>55</v>
      </c>
      <c r="J60" s="47">
        <f t="shared" si="2"/>
        <v>55</v>
      </c>
      <c r="K60" s="47">
        <f t="shared" si="3"/>
        <v>408.33333333333337</v>
      </c>
    </row>
    <row r="61" spans="1:11">
      <c r="A61" s="47">
        <v>59</v>
      </c>
      <c r="B61" s="9" t="s">
        <v>969</v>
      </c>
      <c r="D61" s="8">
        <v>30</v>
      </c>
      <c r="E61" s="8">
        <v>30</v>
      </c>
      <c r="F61" s="8">
        <v>35</v>
      </c>
      <c r="G61" s="8">
        <v>35</v>
      </c>
      <c r="H61" s="8">
        <v>50</v>
      </c>
      <c r="I61" s="8">
        <v>20</v>
      </c>
      <c r="J61" s="47">
        <f t="shared" si="2"/>
        <v>33.333333333333336</v>
      </c>
      <c r="K61" s="47">
        <f t="shared" si="3"/>
        <v>217.77777777777777</v>
      </c>
    </row>
    <row r="62" spans="1:11">
      <c r="A62" s="47">
        <v>60</v>
      </c>
      <c r="B62" s="9" t="s">
        <v>970</v>
      </c>
      <c r="D62" s="8">
        <v>65</v>
      </c>
      <c r="E62" s="8">
        <v>25</v>
      </c>
      <c r="F62" s="8">
        <v>60</v>
      </c>
      <c r="G62" s="8">
        <v>60</v>
      </c>
      <c r="H62" s="8">
        <v>85</v>
      </c>
      <c r="I62" s="8">
        <v>35</v>
      </c>
      <c r="J62" s="47">
        <f t="shared" si="2"/>
        <v>55</v>
      </c>
      <c r="K62" s="47">
        <f t="shared" si="3"/>
        <v>353.88888888888886</v>
      </c>
    </row>
    <row r="63" spans="1:11">
      <c r="A63" s="47">
        <v>61</v>
      </c>
      <c r="B63" s="9" t="s">
        <v>971</v>
      </c>
      <c r="D63" s="8">
        <v>85</v>
      </c>
      <c r="E63" s="8">
        <v>70</v>
      </c>
      <c r="F63" s="8">
        <v>95</v>
      </c>
      <c r="G63" s="8">
        <v>75</v>
      </c>
      <c r="H63" s="8">
        <v>100</v>
      </c>
      <c r="I63" s="8">
        <v>70</v>
      </c>
      <c r="J63" s="47">
        <f t="shared" si="2"/>
        <v>82.5</v>
      </c>
      <c r="K63" s="47">
        <f t="shared" si="3"/>
        <v>560</v>
      </c>
    </row>
    <row r="64" spans="1:11">
      <c r="A64" s="47">
        <v>62</v>
      </c>
      <c r="B64" s="9" t="s">
        <v>972</v>
      </c>
      <c r="D64" s="8">
        <v>65</v>
      </c>
      <c r="E64" s="8">
        <v>45</v>
      </c>
      <c r="F64" s="8">
        <v>30</v>
      </c>
      <c r="G64" s="8">
        <v>50</v>
      </c>
      <c r="H64" s="8">
        <v>55</v>
      </c>
      <c r="I64" s="8">
        <v>25</v>
      </c>
      <c r="J64" s="47">
        <f t="shared" si="2"/>
        <v>45</v>
      </c>
      <c r="K64" s="47">
        <f t="shared" si="3"/>
        <v>315</v>
      </c>
    </row>
    <row r="65" spans="1:11">
      <c r="A65" s="47">
        <v>63</v>
      </c>
      <c r="B65" s="9" t="s">
        <v>973</v>
      </c>
      <c r="D65" s="8">
        <v>100</v>
      </c>
      <c r="E65" s="8">
        <v>100</v>
      </c>
      <c r="F65" s="8">
        <v>95</v>
      </c>
      <c r="G65" s="8">
        <v>90</v>
      </c>
      <c r="H65" s="8">
        <v>95</v>
      </c>
      <c r="I65" s="8">
        <v>95</v>
      </c>
      <c r="J65" s="47">
        <f t="shared" si="2"/>
        <v>95.833333333333329</v>
      </c>
      <c r="K65" s="47">
        <f t="shared" si="3"/>
        <v>676.66666666666663</v>
      </c>
    </row>
    <row r="66" spans="1:11">
      <c r="A66" s="47">
        <v>64</v>
      </c>
      <c r="B66" s="9" t="s">
        <v>974</v>
      </c>
      <c r="D66" s="8">
        <v>100</v>
      </c>
      <c r="E66" s="8">
        <v>80</v>
      </c>
      <c r="F66" s="8">
        <v>100</v>
      </c>
      <c r="G66" s="8">
        <v>95</v>
      </c>
      <c r="H66" s="8">
        <v>100</v>
      </c>
      <c r="I66" s="8">
        <v>65</v>
      </c>
      <c r="J66" s="47">
        <f t="shared" si="2"/>
        <v>90</v>
      </c>
      <c r="K66" s="47">
        <f t="shared" si="3"/>
        <v>610.55555555555554</v>
      </c>
    </row>
    <row r="67" spans="1:11">
      <c r="A67" s="47">
        <v>65</v>
      </c>
      <c r="B67" s="9" t="s">
        <v>975</v>
      </c>
      <c r="D67" s="8">
        <v>85</v>
      </c>
      <c r="E67" s="8">
        <v>85</v>
      </c>
      <c r="F67" s="8">
        <v>75</v>
      </c>
      <c r="G67" s="8">
        <v>65</v>
      </c>
      <c r="H67" s="8">
        <v>100</v>
      </c>
      <c r="I67" s="8">
        <v>70</v>
      </c>
      <c r="J67" s="47">
        <f t="shared" si="2"/>
        <v>80</v>
      </c>
      <c r="K67" s="47">
        <f t="shared" si="3"/>
        <v>560</v>
      </c>
    </row>
    <row r="68" spans="1:11">
      <c r="A68" s="47">
        <v>66</v>
      </c>
      <c r="B68" s="9" t="s">
        <v>976</v>
      </c>
      <c r="D68" s="8">
        <v>55</v>
      </c>
      <c r="E68" s="8">
        <v>40</v>
      </c>
      <c r="F68" s="8">
        <v>40</v>
      </c>
      <c r="G68" s="8">
        <v>30</v>
      </c>
      <c r="H68" s="8">
        <v>70</v>
      </c>
      <c r="I68" s="8">
        <v>10</v>
      </c>
      <c r="J68" s="47">
        <f t="shared" ref="J68:J80" si="4">SUM(D68:I68)/6</f>
        <v>40.833333333333336</v>
      </c>
      <c r="K68" s="47">
        <f t="shared" ref="K68:K80" si="5">SUM((( (D68*4+E68*4+F68*2+G68*2+H68*2+I68*4)/18)/100)*700)</f>
        <v>272.22222222222217</v>
      </c>
    </row>
    <row r="69" spans="1:11">
      <c r="A69" s="47">
        <v>67</v>
      </c>
      <c r="B69" s="9" t="s">
        <v>977</v>
      </c>
      <c r="D69" s="8">
        <v>90</v>
      </c>
      <c r="E69" s="8">
        <v>60</v>
      </c>
      <c r="F69" s="8">
        <v>95</v>
      </c>
      <c r="G69" s="8">
        <v>60</v>
      </c>
      <c r="H69" s="8">
        <v>100</v>
      </c>
      <c r="I69" s="8">
        <v>65</v>
      </c>
      <c r="J69" s="47">
        <f t="shared" si="4"/>
        <v>78.333333333333329</v>
      </c>
      <c r="K69" s="47">
        <f t="shared" si="5"/>
        <v>532.77777777777783</v>
      </c>
    </row>
    <row r="70" spans="1:11">
      <c r="A70" s="47">
        <v>68</v>
      </c>
      <c r="B70" s="9" t="s">
        <v>978</v>
      </c>
      <c r="D70" s="8">
        <v>60</v>
      </c>
      <c r="E70" s="8">
        <v>50</v>
      </c>
      <c r="F70" s="8">
        <v>75</v>
      </c>
      <c r="G70" s="8">
        <v>50</v>
      </c>
      <c r="H70" s="8">
        <v>75</v>
      </c>
      <c r="I70" s="8">
        <v>70</v>
      </c>
      <c r="J70" s="47">
        <f t="shared" si="4"/>
        <v>63.333333333333336</v>
      </c>
      <c r="K70" s="47">
        <f t="shared" si="5"/>
        <v>435.55555555555554</v>
      </c>
    </row>
    <row r="71" spans="1:11">
      <c r="A71" s="47">
        <v>69</v>
      </c>
      <c r="B71" s="9" t="s">
        <v>979</v>
      </c>
      <c r="D71" s="8">
        <v>80</v>
      </c>
      <c r="E71" s="8">
        <v>45</v>
      </c>
      <c r="F71" s="8">
        <v>65</v>
      </c>
      <c r="G71" s="8">
        <v>55</v>
      </c>
      <c r="H71" s="8">
        <v>75</v>
      </c>
      <c r="I71" s="8">
        <v>50</v>
      </c>
      <c r="J71" s="47">
        <f t="shared" si="4"/>
        <v>61.666666666666664</v>
      </c>
      <c r="K71" s="47">
        <f t="shared" si="5"/>
        <v>423.88888888888891</v>
      </c>
    </row>
    <row r="72" spans="1:11">
      <c r="A72" s="47">
        <v>70</v>
      </c>
      <c r="B72" s="9" t="s">
        <v>980</v>
      </c>
      <c r="D72" s="8">
        <v>100</v>
      </c>
      <c r="E72" s="8">
        <v>100</v>
      </c>
      <c r="F72" s="8">
        <v>95</v>
      </c>
      <c r="G72" s="8">
        <v>95</v>
      </c>
      <c r="H72" s="8">
        <v>95</v>
      </c>
      <c r="I72" s="8">
        <v>95</v>
      </c>
      <c r="J72" s="47">
        <f t="shared" si="4"/>
        <v>96.666666666666671</v>
      </c>
      <c r="K72" s="47">
        <f t="shared" si="5"/>
        <v>680.55555555555566</v>
      </c>
    </row>
    <row r="73" spans="1:11">
      <c r="A73" s="47">
        <v>71</v>
      </c>
      <c r="B73" s="9" t="s">
        <v>981</v>
      </c>
      <c r="D73" s="8">
        <v>65</v>
      </c>
      <c r="E73" s="8">
        <v>60</v>
      </c>
      <c r="F73" s="8">
        <v>85</v>
      </c>
      <c r="G73" s="8">
        <v>30</v>
      </c>
      <c r="H73" s="8">
        <v>90</v>
      </c>
      <c r="I73" s="8">
        <v>50</v>
      </c>
      <c r="J73" s="47">
        <f t="shared" si="4"/>
        <v>63.333333333333336</v>
      </c>
      <c r="K73" s="47">
        <f t="shared" si="5"/>
        <v>431.66666666666669</v>
      </c>
    </row>
    <row r="74" spans="1:11">
      <c r="A74" s="47">
        <v>72</v>
      </c>
      <c r="B74" s="9" t="s">
        <v>982</v>
      </c>
      <c r="D74" s="8">
        <v>50</v>
      </c>
      <c r="E74" s="8">
        <v>45</v>
      </c>
      <c r="F74" s="8">
        <v>55</v>
      </c>
      <c r="G74" s="8">
        <v>45</v>
      </c>
      <c r="H74" s="8">
        <v>80</v>
      </c>
      <c r="I74" s="8">
        <v>40</v>
      </c>
      <c r="J74" s="47">
        <f t="shared" si="4"/>
        <v>52.5</v>
      </c>
      <c r="K74" s="47">
        <f t="shared" si="5"/>
        <v>350</v>
      </c>
    </row>
    <row r="75" spans="1:11">
      <c r="A75" s="47">
        <v>73</v>
      </c>
      <c r="B75" s="9" t="s">
        <v>983</v>
      </c>
      <c r="D75" s="8">
        <v>55</v>
      </c>
      <c r="E75" s="8">
        <v>30</v>
      </c>
      <c r="F75" s="8">
        <v>55</v>
      </c>
      <c r="G75" s="8">
        <v>85</v>
      </c>
      <c r="H75" s="8">
        <v>90</v>
      </c>
      <c r="I75" s="8">
        <v>45</v>
      </c>
      <c r="J75" s="47">
        <f t="shared" si="4"/>
        <v>60</v>
      </c>
      <c r="K75" s="47">
        <f t="shared" si="5"/>
        <v>381.11111111111109</v>
      </c>
    </row>
    <row r="76" spans="1:11">
      <c r="A76" s="47">
        <v>74</v>
      </c>
      <c r="B76" s="9" t="s">
        <v>984</v>
      </c>
      <c r="D76" s="8">
        <v>80</v>
      </c>
      <c r="E76" s="8">
        <v>50</v>
      </c>
      <c r="F76" s="8">
        <v>65</v>
      </c>
      <c r="G76" s="8">
        <v>70</v>
      </c>
      <c r="H76" s="8">
        <v>80</v>
      </c>
      <c r="I76" s="8">
        <v>55</v>
      </c>
      <c r="J76" s="47">
        <f t="shared" si="4"/>
        <v>66.666666666666671</v>
      </c>
      <c r="K76" s="47">
        <f t="shared" si="5"/>
        <v>455</v>
      </c>
    </row>
    <row r="77" spans="1:11">
      <c r="A77" s="47">
        <v>75</v>
      </c>
      <c r="B77" s="9" t="s">
        <v>985</v>
      </c>
      <c r="D77" s="8">
        <v>50</v>
      </c>
      <c r="E77" s="8">
        <v>60</v>
      </c>
      <c r="F77" s="8">
        <v>70</v>
      </c>
      <c r="G77" s="8">
        <v>40</v>
      </c>
      <c r="H77" s="8">
        <v>85</v>
      </c>
      <c r="I77" s="8">
        <v>55</v>
      </c>
      <c r="J77" s="47">
        <f t="shared" si="4"/>
        <v>60</v>
      </c>
      <c r="K77" s="47">
        <f t="shared" si="5"/>
        <v>408.33333333333337</v>
      </c>
    </row>
    <row r="78" spans="1:11">
      <c r="A78" s="47">
        <v>76</v>
      </c>
      <c r="B78" s="9" t="s">
        <v>986</v>
      </c>
      <c r="D78" s="8">
        <v>30</v>
      </c>
      <c r="E78" s="8">
        <v>30</v>
      </c>
      <c r="F78" s="8">
        <v>45</v>
      </c>
      <c r="G78" s="8">
        <v>45</v>
      </c>
      <c r="H78" s="8">
        <v>50</v>
      </c>
      <c r="I78" s="8">
        <v>25</v>
      </c>
      <c r="J78" s="47">
        <f t="shared" si="4"/>
        <v>37.5</v>
      </c>
      <c r="K78" s="47">
        <f t="shared" si="5"/>
        <v>241.11111111111111</v>
      </c>
    </row>
    <row r="79" spans="1:11">
      <c r="A79" s="47">
        <v>77</v>
      </c>
      <c r="B79" s="9" t="s">
        <v>987</v>
      </c>
      <c r="D79" s="8">
        <v>90</v>
      </c>
      <c r="E79" s="8">
        <v>50</v>
      </c>
      <c r="F79" s="8">
        <v>65</v>
      </c>
      <c r="G79" s="8">
        <v>35</v>
      </c>
      <c r="H79" s="8">
        <v>95</v>
      </c>
      <c r="I79" s="8">
        <v>50</v>
      </c>
      <c r="J79" s="47">
        <f t="shared" si="4"/>
        <v>64.166666666666671</v>
      </c>
      <c r="K79" s="47">
        <f t="shared" si="5"/>
        <v>447.22222222222217</v>
      </c>
    </row>
    <row r="80" spans="1:11">
      <c r="A80" s="47">
        <v>78</v>
      </c>
      <c r="B80" s="9" t="s">
        <v>894</v>
      </c>
      <c r="D80" s="8">
        <v>35</v>
      </c>
      <c r="E80" s="8">
        <v>60</v>
      </c>
      <c r="F80" s="8">
        <v>60</v>
      </c>
      <c r="G80" s="8">
        <v>35</v>
      </c>
      <c r="H80" s="8">
        <v>70</v>
      </c>
      <c r="I80" s="8">
        <v>30</v>
      </c>
      <c r="J80" s="47">
        <f t="shared" si="4"/>
        <v>48.333333333333336</v>
      </c>
      <c r="K80" s="47">
        <f t="shared" si="5"/>
        <v>322.77777777777777</v>
      </c>
    </row>
    <row r="81" spans="4:11">
      <c r="D81">
        <f>SUM(D3:D80)/78</f>
        <v>63.717948717948715</v>
      </c>
      <c r="E81" s="47">
        <f t="shared" ref="E81:K81" si="6">SUM(E3:E80)/78</f>
        <v>51.794871794871796</v>
      </c>
      <c r="F81" s="47">
        <f t="shared" si="6"/>
        <v>64.679487179487182</v>
      </c>
      <c r="G81" s="47">
        <f t="shared" si="6"/>
        <v>50.384615384615387</v>
      </c>
      <c r="H81" s="47">
        <f t="shared" si="6"/>
        <v>75.769230769230774</v>
      </c>
      <c r="I81" s="47">
        <f t="shared" si="6"/>
        <v>51.474358974358971</v>
      </c>
      <c r="J81" s="47">
        <f t="shared" si="6"/>
        <v>59.636752136752165</v>
      </c>
      <c r="K81" s="47">
        <f t="shared" si="6"/>
        <v>408.18376068376074</v>
      </c>
    </row>
    <row r="82" spans="4:11">
      <c r="J82">
        <f t="shared" ref="J82:J96" si="7">SUM(D82:I82)/6</f>
        <v>0</v>
      </c>
      <c r="K82">
        <f t="shared" ref="K82:K96" si="8">SUM((( (D82*4+E82*4+F82*2+G82*2+H82*2+I82*4)/18)/100)*700)</f>
        <v>0</v>
      </c>
    </row>
    <row r="83" spans="4:11">
      <c r="J83">
        <f t="shared" si="7"/>
        <v>0</v>
      </c>
      <c r="K83">
        <f t="shared" si="8"/>
        <v>0</v>
      </c>
    </row>
    <row r="84" spans="4:11">
      <c r="J84">
        <f t="shared" si="7"/>
        <v>0</v>
      </c>
      <c r="K84">
        <f t="shared" si="8"/>
        <v>0</v>
      </c>
    </row>
    <row r="85" spans="4:11">
      <c r="J85">
        <f t="shared" si="7"/>
        <v>0</v>
      </c>
      <c r="K85">
        <f t="shared" si="8"/>
        <v>0</v>
      </c>
    </row>
    <row r="86" spans="4:11">
      <c r="J86">
        <f t="shared" si="7"/>
        <v>0</v>
      </c>
      <c r="K86">
        <f t="shared" si="8"/>
        <v>0</v>
      </c>
    </row>
    <row r="87" spans="4:11">
      <c r="J87">
        <f t="shared" si="7"/>
        <v>0</v>
      </c>
      <c r="K87">
        <f t="shared" si="8"/>
        <v>0</v>
      </c>
    </row>
    <row r="88" spans="4:11">
      <c r="J88">
        <f t="shared" si="7"/>
        <v>0</v>
      </c>
      <c r="K88">
        <f t="shared" si="8"/>
        <v>0</v>
      </c>
    </row>
    <row r="89" spans="4:11">
      <c r="J89">
        <f t="shared" si="7"/>
        <v>0</v>
      </c>
      <c r="K89">
        <f t="shared" si="8"/>
        <v>0</v>
      </c>
    </row>
    <row r="90" spans="4:11">
      <c r="J90">
        <f t="shared" si="7"/>
        <v>0</v>
      </c>
      <c r="K90">
        <f t="shared" si="8"/>
        <v>0</v>
      </c>
    </row>
    <row r="91" spans="4:11">
      <c r="J91">
        <f t="shared" si="7"/>
        <v>0</v>
      </c>
      <c r="K91">
        <f t="shared" si="8"/>
        <v>0</v>
      </c>
    </row>
    <row r="92" spans="4:11">
      <c r="J92">
        <f t="shared" si="7"/>
        <v>0</v>
      </c>
      <c r="K92">
        <f t="shared" si="8"/>
        <v>0</v>
      </c>
    </row>
    <row r="93" spans="4:11">
      <c r="J93">
        <f t="shared" si="7"/>
        <v>0</v>
      </c>
      <c r="K93">
        <f t="shared" si="8"/>
        <v>0</v>
      </c>
    </row>
    <row r="94" spans="4:11">
      <c r="J94">
        <f t="shared" si="7"/>
        <v>0</v>
      </c>
      <c r="K94">
        <f t="shared" si="8"/>
        <v>0</v>
      </c>
    </row>
    <row r="95" spans="4:11">
      <c r="J95">
        <f t="shared" si="7"/>
        <v>0</v>
      </c>
      <c r="K95">
        <f t="shared" si="8"/>
        <v>0</v>
      </c>
    </row>
    <row r="96" spans="4:11">
      <c r="J96">
        <f t="shared" si="7"/>
        <v>0</v>
      </c>
      <c r="K96">
        <f t="shared" si="8"/>
        <v>0</v>
      </c>
    </row>
    <row r="97" spans="10:11">
      <c r="J97">
        <f t="shared" ref="J97:J128" si="9">SUM(D97:I97)/6</f>
        <v>0</v>
      </c>
      <c r="K97">
        <f t="shared" ref="K97:K128" si="10">SUM((( (D97*4+E97*4+F97*2+G97*2+H97*2+I97*4)/18)/100)*700)</f>
        <v>0</v>
      </c>
    </row>
    <row r="98" spans="10:11">
      <c r="J98">
        <f t="shared" si="9"/>
        <v>0</v>
      </c>
      <c r="K98">
        <f t="shared" si="10"/>
        <v>0</v>
      </c>
    </row>
    <row r="99" spans="10:11">
      <c r="J99">
        <f t="shared" si="9"/>
        <v>0</v>
      </c>
      <c r="K99">
        <f t="shared" si="10"/>
        <v>0</v>
      </c>
    </row>
    <row r="100" spans="10:11">
      <c r="J100">
        <f t="shared" si="9"/>
        <v>0</v>
      </c>
      <c r="K100">
        <f t="shared" si="10"/>
        <v>0</v>
      </c>
    </row>
    <row r="101" spans="10:11">
      <c r="J101">
        <f t="shared" si="9"/>
        <v>0</v>
      </c>
      <c r="K101">
        <f t="shared" si="10"/>
        <v>0</v>
      </c>
    </row>
    <row r="102" spans="10:11">
      <c r="J102">
        <f t="shared" si="9"/>
        <v>0</v>
      </c>
      <c r="K102">
        <f t="shared" si="10"/>
        <v>0</v>
      </c>
    </row>
    <row r="103" spans="10:11">
      <c r="J103">
        <f t="shared" si="9"/>
        <v>0</v>
      </c>
      <c r="K103">
        <f t="shared" si="10"/>
        <v>0</v>
      </c>
    </row>
    <row r="104" spans="10:11">
      <c r="J104">
        <f t="shared" si="9"/>
        <v>0</v>
      </c>
      <c r="K104">
        <f t="shared" si="10"/>
        <v>0</v>
      </c>
    </row>
    <row r="105" spans="10:11">
      <c r="J105">
        <f t="shared" si="9"/>
        <v>0</v>
      </c>
      <c r="K105">
        <f t="shared" si="10"/>
        <v>0</v>
      </c>
    </row>
    <row r="106" spans="10:11">
      <c r="J106">
        <f t="shared" si="9"/>
        <v>0</v>
      </c>
      <c r="K106">
        <f t="shared" si="10"/>
        <v>0</v>
      </c>
    </row>
    <row r="107" spans="10:11">
      <c r="J107">
        <f t="shared" si="9"/>
        <v>0</v>
      </c>
      <c r="K107">
        <f t="shared" si="10"/>
        <v>0</v>
      </c>
    </row>
    <row r="108" spans="10:11">
      <c r="J108">
        <f t="shared" si="9"/>
        <v>0</v>
      </c>
      <c r="K108">
        <f t="shared" si="10"/>
        <v>0</v>
      </c>
    </row>
    <row r="109" spans="10:11">
      <c r="J109">
        <f t="shared" si="9"/>
        <v>0</v>
      </c>
      <c r="K109">
        <f t="shared" si="10"/>
        <v>0</v>
      </c>
    </row>
    <row r="110" spans="10:11">
      <c r="J110">
        <f t="shared" si="9"/>
        <v>0</v>
      </c>
      <c r="K110">
        <f t="shared" si="10"/>
        <v>0</v>
      </c>
    </row>
    <row r="111" spans="10:11">
      <c r="J111">
        <f t="shared" si="9"/>
        <v>0</v>
      </c>
      <c r="K111">
        <f t="shared" si="10"/>
        <v>0</v>
      </c>
    </row>
    <row r="112" spans="10:11">
      <c r="J112">
        <f t="shared" si="9"/>
        <v>0</v>
      </c>
      <c r="K112">
        <f t="shared" si="10"/>
        <v>0</v>
      </c>
    </row>
    <row r="113" spans="10:11">
      <c r="J113">
        <f t="shared" si="9"/>
        <v>0</v>
      </c>
      <c r="K113">
        <f t="shared" si="10"/>
        <v>0</v>
      </c>
    </row>
    <row r="114" spans="10:11">
      <c r="J114">
        <f t="shared" si="9"/>
        <v>0</v>
      </c>
      <c r="K114">
        <f t="shared" si="10"/>
        <v>0</v>
      </c>
    </row>
    <row r="115" spans="10:11">
      <c r="J115">
        <f t="shared" si="9"/>
        <v>0</v>
      </c>
      <c r="K115">
        <f t="shared" si="10"/>
        <v>0</v>
      </c>
    </row>
    <row r="116" spans="10:11">
      <c r="J116">
        <f t="shared" si="9"/>
        <v>0</v>
      </c>
      <c r="K116">
        <f t="shared" si="10"/>
        <v>0</v>
      </c>
    </row>
    <row r="117" spans="10:11">
      <c r="J117">
        <f t="shared" si="9"/>
        <v>0</v>
      </c>
      <c r="K117">
        <f t="shared" si="10"/>
        <v>0</v>
      </c>
    </row>
    <row r="118" spans="10:11">
      <c r="J118">
        <f t="shared" si="9"/>
        <v>0</v>
      </c>
      <c r="K118">
        <f t="shared" si="10"/>
        <v>0</v>
      </c>
    </row>
    <row r="119" spans="10:11">
      <c r="J119">
        <f t="shared" si="9"/>
        <v>0</v>
      </c>
      <c r="K119">
        <f t="shared" si="10"/>
        <v>0</v>
      </c>
    </row>
    <row r="120" spans="10:11">
      <c r="J120">
        <f t="shared" si="9"/>
        <v>0</v>
      </c>
      <c r="K120">
        <f t="shared" si="10"/>
        <v>0</v>
      </c>
    </row>
    <row r="121" spans="10:11">
      <c r="J121">
        <f t="shared" si="9"/>
        <v>0</v>
      </c>
      <c r="K121">
        <f t="shared" si="10"/>
        <v>0</v>
      </c>
    </row>
    <row r="122" spans="10:11">
      <c r="J122">
        <f t="shared" si="9"/>
        <v>0</v>
      </c>
      <c r="K122">
        <f t="shared" si="10"/>
        <v>0</v>
      </c>
    </row>
    <row r="123" spans="10:11">
      <c r="J123">
        <f t="shared" si="9"/>
        <v>0</v>
      </c>
      <c r="K123">
        <f t="shared" si="10"/>
        <v>0</v>
      </c>
    </row>
    <row r="124" spans="10:11">
      <c r="J124">
        <f t="shared" si="9"/>
        <v>0</v>
      </c>
      <c r="K124">
        <f t="shared" si="10"/>
        <v>0</v>
      </c>
    </row>
    <row r="125" spans="10:11">
      <c r="J125">
        <f t="shared" si="9"/>
        <v>0</v>
      </c>
      <c r="K125">
        <f t="shared" si="10"/>
        <v>0</v>
      </c>
    </row>
    <row r="126" spans="10:11">
      <c r="J126">
        <f t="shared" si="9"/>
        <v>0</v>
      </c>
      <c r="K126">
        <f t="shared" si="10"/>
        <v>0</v>
      </c>
    </row>
    <row r="127" spans="10:11">
      <c r="J127">
        <f t="shared" si="9"/>
        <v>0</v>
      </c>
      <c r="K127">
        <f t="shared" si="10"/>
        <v>0</v>
      </c>
    </row>
    <row r="128" spans="10:11">
      <c r="J128">
        <f t="shared" si="9"/>
        <v>0</v>
      </c>
      <c r="K128">
        <f t="shared" si="10"/>
        <v>0</v>
      </c>
    </row>
    <row r="129" spans="10:11">
      <c r="J129">
        <f t="shared" ref="J129:J156" si="11">SUM(D129:I129)/6</f>
        <v>0</v>
      </c>
      <c r="K129">
        <f t="shared" ref="K129:K156" si="12">SUM((( (D129*4+E129*4+F129*2+G129*2+H129*2+I129*4)/18)/100)*700)</f>
        <v>0</v>
      </c>
    </row>
    <row r="130" spans="10:11">
      <c r="J130">
        <f t="shared" si="11"/>
        <v>0</v>
      </c>
      <c r="K130">
        <f t="shared" si="12"/>
        <v>0</v>
      </c>
    </row>
    <row r="131" spans="10:11">
      <c r="J131">
        <f t="shared" si="11"/>
        <v>0</v>
      </c>
      <c r="K131">
        <f t="shared" si="12"/>
        <v>0</v>
      </c>
    </row>
    <row r="132" spans="10:11">
      <c r="J132">
        <f t="shared" si="11"/>
        <v>0</v>
      </c>
      <c r="K132">
        <f t="shared" si="12"/>
        <v>0</v>
      </c>
    </row>
    <row r="133" spans="10:11">
      <c r="J133">
        <f t="shared" si="11"/>
        <v>0</v>
      </c>
      <c r="K133">
        <f t="shared" si="12"/>
        <v>0</v>
      </c>
    </row>
    <row r="134" spans="10:11">
      <c r="J134">
        <f t="shared" si="11"/>
        <v>0</v>
      </c>
      <c r="K134">
        <f t="shared" si="12"/>
        <v>0</v>
      </c>
    </row>
    <row r="135" spans="10:11">
      <c r="J135">
        <f t="shared" si="11"/>
        <v>0</v>
      </c>
      <c r="K135">
        <f t="shared" si="12"/>
        <v>0</v>
      </c>
    </row>
    <row r="136" spans="10:11">
      <c r="J136">
        <f t="shared" si="11"/>
        <v>0</v>
      </c>
      <c r="K136">
        <f t="shared" si="12"/>
        <v>0</v>
      </c>
    </row>
    <row r="137" spans="10:11">
      <c r="J137">
        <f t="shared" si="11"/>
        <v>0</v>
      </c>
      <c r="K137">
        <f t="shared" si="12"/>
        <v>0</v>
      </c>
    </row>
    <row r="138" spans="10:11">
      <c r="J138">
        <f t="shared" si="11"/>
        <v>0</v>
      </c>
      <c r="K138">
        <f t="shared" si="12"/>
        <v>0</v>
      </c>
    </row>
    <row r="139" spans="10:11">
      <c r="J139">
        <f t="shared" si="11"/>
        <v>0</v>
      </c>
      <c r="K139">
        <f t="shared" si="12"/>
        <v>0</v>
      </c>
    </row>
    <row r="140" spans="10:11">
      <c r="J140">
        <f t="shared" si="11"/>
        <v>0</v>
      </c>
      <c r="K140">
        <f t="shared" si="12"/>
        <v>0</v>
      </c>
    </row>
    <row r="141" spans="10:11">
      <c r="J141">
        <f t="shared" si="11"/>
        <v>0</v>
      </c>
      <c r="K141">
        <f t="shared" si="12"/>
        <v>0</v>
      </c>
    </row>
    <row r="142" spans="10:11">
      <c r="J142">
        <f t="shared" si="11"/>
        <v>0</v>
      </c>
      <c r="K142">
        <f t="shared" si="12"/>
        <v>0</v>
      </c>
    </row>
    <row r="143" spans="10:11">
      <c r="J143">
        <f t="shared" si="11"/>
        <v>0</v>
      </c>
      <c r="K143">
        <f t="shared" si="12"/>
        <v>0</v>
      </c>
    </row>
    <row r="144" spans="10:11">
      <c r="J144">
        <f t="shared" si="11"/>
        <v>0</v>
      </c>
      <c r="K144">
        <f t="shared" si="12"/>
        <v>0</v>
      </c>
    </row>
    <row r="145" spans="1:11">
      <c r="J145">
        <f t="shared" si="11"/>
        <v>0</v>
      </c>
      <c r="K145">
        <f t="shared" si="12"/>
        <v>0</v>
      </c>
    </row>
    <row r="146" spans="1:11">
      <c r="J146">
        <f t="shared" si="11"/>
        <v>0</v>
      </c>
      <c r="K146">
        <f t="shared" si="12"/>
        <v>0</v>
      </c>
    </row>
    <row r="147" spans="1:11">
      <c r="J147">
        <f t="shared" si="11"/>
        <v>0</v>
      </c>
      <c r="K147">
        <f t="shared" si="12"/>
        <v>0</v>
      </c>
    </row>
    <row r="148" spans="1:11">
      <c r="J148">
        <f t="shared" si="11"/>
        <v>0</v>
      </c>
      <c r="K148">
        <f t="shared" si="12"/>
        <v>0</v>
      </c>
    </row>
    <row r="149" spans="1:11">
      <c r="J149">
        <f t="shared" si="11"/>
        <v>0</v>
      </c>
      <c r="K149">
        <f t="shared" si="12"/>
        <v>0</v>
      </c>
    </row>
    <row r="150" spans="1:11">
      <c r="J150">
        <f t="shared" si="11"/>
        <v>0</v>
      </c>
      <c r="K150">
        <f t="shared" si="12"/>
        <v>0</v>
      </c>
    </row>
    <row r="151" spans="1:11">
      <c r="A151">
        <v>153</v>
      </c>
      <c r="J151">
        <f t="shared" si="11"/>
        <v>0</v>
      </c>
      <c r="K151">
        <f t="shared" si="12"/>
        <v>0</v>
      </c>
    </row>
    <row r="152" spans="1:11">
      <c r="A152">
        <v>154</v>
      </c>
      <c r="J152">
        <f t="shared" si="11"/>
        <v>0</v>
      </c>
      <c r="K152">
        <f t="shared" si="12"/>
        <v>0</v>
      </c>
    </row>
    <row r="153" spans="1:11">
      <c r="A153">
        <v>155</v>
      </c>
      <c r="J153">
        <f t="shared" si="11"/>
        <v>0</v>
      </c>
      <c r="K153">
        <f t="shared" si="12"/>
        <v>0</v>
      </c>
    </row>
    <row r="154" spans="1:11">
      <c r="A154">
        <v>156</v>
      </c>
      <c r="J154">
        <f t="shared" si="11"/>
        <v>0</v>
      </c>
      <c r="K154">
        <f t="shared" si="12"/>
        <v>0</v>
      </c>
    </row>
    <row r="155" spans="1:11">
      <c r="A155">
        <v>157</v>
      </c>
      <c r="J155">
        <f t="shared" si="11"/>
        <v>0</v>
      </c>
      <c r="K155">
        <f t="shared" si="12"/>
        <v>0</v>
      </c>
    </row>
    <row r="156" spans="1:11">
      <c r="A156">
        <v>158</v>
      </c>
      <c r="J156">
        <f t="shared" si="11"/>
        <v>0</v>
      </c>
      <c r="K156">
        <f t="shared" si="12"/>
        <v>0</v>
      </c>
    </row>
  </sheetData>
  <autoFilter ref="A2:K156"/>
  <sortState ref="A3:K159">
    <sortCondition descending="1" ref="K2"/>
  </sortState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36</vt:i4>
      </vt:variant>
    </vt:vector>
  </HeadingPairs>
  <TitlesOfParts>
    <vt:vector size="36" baseType="lpstr">
      <vt:lpstr>ÇAYÖNÜ</vt:lpstr>
      <vt:lpstr>ATATÜRK</vt:lpstr>
      <vt:lpstr>CUMHURİYET</vt:lpstr>
      <vt:lpstr>15 TEM</vt:lpstr>
      <vt:lpstr>İSMETPAŞA</vt:lpstr>
      <vt:lpstr>YBO</vt:lpstr>
      <vt:lpstr>İMAM YBO</vt:lpstr>
      <vt:lpstr>SEZAİ KARA ORT</vt:lpstr>
      <vt:lpstr>SEZAİ İHO</vt:lpstr>
      <vt:lpstr>İLÇE</vt:lpstr>
      <vt:lpstr>HAMIK KEMAL</vt:lpstr>
      <vt:lpstr>ERGANİ ORTAOKULU</vt:lpstr>
      <vt:lpstr>ahmetli</vt:lpstr>
      <vt:lpstr>AŞAĞI KUYLU</vt:lpstr>
      <vt:lpstr>YUKARI KUYULU</vt:lpstr>
      <vt:lpstr>BEREKETLİ</vt:lpstr>
      <vt:lpstr>CANVEREN</vt:lpstr>
      <vt:lpstr>HANKÖY</vt:lpstr>
      <vt:lpstr>GÖZEKAYA</vt:lpstr>
      <vt:lpstr>ŞÖLEN</vt:lpstr>
      <vt:lpstr>HENDEK</vt:lpstr>
      <vt:lpstr>SELMAN</vt:lpstr>
      <vt:lpstr>İNCEHIDIR</vt:lpstr>
      <vt:lpstr>AŞAĞI BİTİKÇİ</vt:lpstr>
      <vt:lpstr>DEMİRLİ</vt:lpstr>
      <vt:lpstr>ALİTAŞ</vt:lpstr>
      <vt:lpstr>KESENTAŞ</vt:lpstr>
      <vt:lpstr>ÇAYIRDARA</vt:lpstr>
      <vt:lpstr>DİBEKTAŞ</vt:lpstr>
      <vt:lpstr>ZİYARET</vt:lpstr>
      <vt:lpstr>KORTAŞ</vt:lpstr>
      <vt:lpstr>UĞUR</vt:lpstr>
      <vt:lpstr>AÇI</vt:lpstr>
      <vt:lpstr>ÖĞRENCİ LİSTESİ</vt:lpstr>
      <vt:lpstr>2. teog sonuçları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2017-06-06T10:53:39Z</dcterms:modified>
</cp:coreProperties>
</file>